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FA8D6B-D5A0-41AD-AAD9-6B4A68E3A85D}" xr6:coauthVersionLast="47" xr6:coauthVersionMax="47" xr10:uidLastSave="{00000000-0000-0000-0000-000000000000}"/>
  <bookViews>
    <workbookView xWindow="-120" yWindow="-120" windowWidth="29040" windowHeight="16440" xr2:uid="{BDCA1BB0-2FD2-4DF0-9889-4C19BD860A15}"/>
  </bookViews>
  <sheets>
    <sheet name="SGF - VYPOCET STRAVNEHO" sheetId="1" r:id="rId1"/>
    <sheet name="Hárok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C10" i="1"/>
  <c r="C11" i="1"/>
  <c r="C12" i="1"/>
  <c r="C13" i="1"/>
  <c r="C14" i="1"/>
  <c r="C15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C3" i="1"/>
  <c r="I3" i="1" s="1"/>
  <c r="C4" i="1"/>
  <c r="C5" i="1"/>
  <c r="C6" i="1"/>
  <c r="C7" i="1"/>
  <c r="C8" i="1"/>
  <c r="C9" i="1"/>
  <c r="K7" i="1" l="1"/>
  <c r="K8" i="1"/>
  <c r="K9" i="1"/>
  <c r="L9" i="1"/>
  <c r="K6" i="1"/>
  <c r="I6" i="1"/>
  <c r="K5" i="1"/>
  <c r="I5" i="1"/>
  <c r="I4" i="1"/>
  <c r="L3" i="1"/>
  <c r="J3" i="1"/>
  <c r="L6" i="1" l="1"/>
  <c r="J9" i="1"/>
  <c r="I9" i="1"/>
  <c r="J7" i="1"/>
  <c r="I7" i="1"/>
  <c r="L5" i="1"/>
  <c r="L8" i="1"/>
  <c r="I8" i="1"/>
  <c r="J8" i="1"/>
  <c r="L7" i="1"/>
  <c r="J6" i="1"/>
  <c r="L4" i="1"/>
  <c r="J5" i="1"/>
  <c r="K4" i="1"/>
  <c r="K3" i="1"/>
  <c r="N3" i="1" s="1"/>
  <c r="J4" i="1"/>
  <c r="N9" i="1" l="1"/>
  <c r="N4" i="1"/>
  <c r="N6" i="1"/>
  <c r="N5" i="1"/>
  <c r="N7" i="1"/>
  <c r="N8" i="1"/>
  <c r="N16" i="1" l="1"/>
</calcChain>
</file>

<file path=xl/sharedStrings.xml><?xml version="1.0" encoding="utf-8"?>
<sst xmlns="http://schemas.openxmlformats.org/spreadsheetml/2006/main" count="633" uniqueCount="232">
  <si>
    <t>štát</t>
  </si>
  <si>
    <t>dátum</t>
  </si>
  <si>
    <t>základný nárok</t>
  </si>
  <si>
    <t>trvanie cesty v hodinách</t>
  </si>
  <si>
    <t>poskytnuté raňajky</t>
  </si>
  <si>
    <t>poskytnutý obed</t>
  </si>
  <si>
    <t>poskytnutá večera</t>
  </si>
  <si>
    <t>nárok</t>
  </si>
  <si>
    <t>zníženie raňajky</t>
  </si>
  <si>
    <t>zníženie obed</t>
  </si>
  <si>
    <t>zníženie večera</t>
  </si>
  <si>
    <t>celkom stravné</t>
  </si>
  <si>
    <t>nie</t>
  </si>
  <si>
    <t>áno</t>
  </si>
  <si>
    <t>stravné</t>
  </si>
  <si>
    <t>Portugalsko</t>
  </si>
  <si>
    <t>počet osôb</t>
  </si>
  <si>
    <t>Belgicko</t>
  </si>
  <si>
    <t>Bulharsko</t>
  </si>
  <si>
    <t>Dánsko</t>
  </si>
  <si>
    <t>380 DKK</t>
  </si>
  <si>
    <t>Estónsko</t>
  </si>
  <si>
    <t>Fínsko</t>
  </si>
  <si>
    <t>Francúzsko</t>
  </si>
  <si>
    <t>Grécko</t>
  </si>
  <si>
    <t>Holandsko</t>
  </si>
  <si>
    <t>Írsko</t>
  </si>
  <si>
    <t>Litva</t>
  </si>
  <si>
    <t>Lotyšsko</t>
  </si>
  <si>
    <t>Luxembursko</t>
  </si>
  <si>
    <t>Maďarsko</t>
  </si>
  <si>
    <t>Nemecko</t>
  </si>
  <si>
    <t>Poľsko</t>
  </si>
  <si>
    <t>Rakúsko</t>
  </si>
  <si>
    <t>Rumunsko</t>
  </si>
  <si>
    <t>Rusko</t>
  </si>
  <si>
    <t>Slovinsko</t>
  </si>
  <si>
    <t>Španielsko</t>
  </si>
  <si>
    <t>Švajčiarsko</t>
  </si>
  <si>
    <t>80 CHF</t>
  </si>
  <si>
    <t>Švédsko</t>
  </si>
  <si>
    <t>455 SEK</t>
  </si>
  <si>
    <t>Taliansko</t>
  </si>
  <si>
    <t>Ukrajina</t>
  </si>
  <si>
    <t>37 GBP</t>
  </si>
  <si>
    <t>Krajina (stravné v zahraničí)</t>
  </si>
  <si>
    <t>Základné sadzby stravného (stravné v zahraničí)</t>
  </si>
  <si>
    <t>Afganistan</t>
  </si>
  <si>
    <t>EUR</t>
  </si>
  <si>
    <t>Albánsko</t>
  </si>
  <si>
    <t>Alžírsko</t>
  </si>
  <si>
    <t>USD</t>
  </si>
  <si>
    <t>Andorra</t>
  </si>
  <si>
    <t>Angola</t>
  </si>
  <si>
    <t>Antigua a Barbuda</t>
  </si>
  <si>
    <t>Argentína</t>
  </si>
  <si>
    <t>Arménsko</t>
  </si>
  <si>
    <t>Austrália</t>
  </si>
  <si>
    <t>AUD</t>
  </si>
  <si>
    <t>Azerbajdžan</t>
  </si>
  <si>
    <t>Bahamy</t>
  </si>
  <si>
    <t>Bahrajn</t>
  </si>
  <si>
    <t>Bangladéš</t>
  </si>
  <si>
    <t>Barbados</t>
  </si>
  <si>
    <t>Belize</t>
  </si>
  <si>
    <t>Benin</t>
  </si>
  <si>
    <t>Bhután</t>
  </si>
  <si>
    <t>Bielorusko</t>
  </si>
  <si>
    <t>Bolívia</t>
  </si>
  <si>
    <t>Bosna a Hercegovina</t>
  </si>
  <si>
    <t>Botswana</t>
  </si>
  <si>
    <t>Brazília</t>
  </si>
  <si>
    <t>Brunej</t>
  </si>
  <si>
    <t>Burkina</t>
  </si>
  <si>
    <t>Burundi</t>
  </si>
  <si>
    <t>Cyprus</t>
  </si>
  <si>
    <t>Čad</t>
  </si>
  <si>
    <t>Česko</t>
  </si>
  <si>
    <t>CZK</t>
  </si>
  <si>
    <t>Čile</t>
  </si>
  <si>
    <t>Čierna Hora</t>
  </si>
  <si>
    <t>Čína</t>
  </si>
  <si>
    <t>DKK</t>
  </si>
  <si>
    <t>Dominika</t>
  </si>
  <si>
    <t>Dominikánska republika</t>
  </si>
  <si>
    <t>Džibutsko</t>
  </si>
  <si>
    <t>Egypt</t>
  </si>
  <si>
    <t>Ekvádor</t>
  </si>
  <si>
    <t>Eritrea</t>
  </si>
  <si>
    <t>Etiópia</t>
  </si>
  <si>
    <t>Fidži</t>
  </si>
  <si>
    <t>Filipíny</t>
  </si>
  <si>
    <t>Gabon</t>
  </si>
  <si>
    <t>Gambia</t>
  </si>
  <si>
    <t>Ghana</t>
  </si>
  <si>
    <t>Grenada</t>
  </si>
  <si>
    <t>Gruzínsko</t>
  </si>
  <si>
    <t>Guatemala</t>
  </si>
  <si>
    <t>Guinea</t>
  </si>
  <si>
    <t>Guinea-Bissau</t>
  </si>
  <si>
    <t>Guyana</t>
  </si>
  <si>
    <t>Haiti</t>
  </si>
  <si>
    <t>Honduras</t>
  </si>
  <si>
    <t>tChorvátsko</t>
  </si>
  <si>
    <t>India</t>
  </si>
  <si>
    <t>Indonézia</t>
  </si>
  <si>
    <t>Irak</t>
  </si>
  <si>
    <t>Irán</t>
  </si>
  <si>
    <t>Island</t>
  </si>
  <si>
    <t>Izrael</t>
  </si>
  <si>
    <t>Jamajka</t>
  </si>
  <si>
    <t>Japonsko</t>
  </si>
  <si>
    <t>JPY</t>
  </si>
  <si>
    <t>Jemen</t>
  </si>
  <si>
    <t>Jordánsko</t>
  </si>
  <si>
    <t>Južná Afrika</t>
  </si>
  <si>
    <t>Južný Sudán</t>
  </si>
  <si>
    <t>Kambodža</t>
  </si>
  <si>
    <t>Kamerun</t>
  </si>
  <si>
    <t>Kanada</t>
  </si>
  <si>
    <t>CAD</t>
  </si>
  <si>
    <t>Kapverdy</t>
  </si>
  <si>
    <t>Katar</t>
  </si>
  <si>
    <t>Kazachstan</t>
  </si>
  <si>
    <t>Keňa</t>
  </si>
  <si>
    <t>Kirgizsko</t>
  </si>
  <si>
    <t>Kiribati</t>
  </si>
  <si>
    <t>Kolumbia</t>
  </si>
  <si>
    <t>Komory</t>
  </si>
  <si>
    <t>Konžská demokratická republika</t>
  </si>
  <si>
    <t>Konžská republika</t>
  </si>
  <si>
    <t>Kórejská ľudovodemokratická republika</t>
  </si>
  <si>
    <t>Kórejská republika</t>
  </si>
  <si>
    <t>Kostarika</t>
  </si>
  <si>
    <t>Kuba</t>
  </si>
  <si>
    <t>Kuvajt</t>
  </si>
  <si>
    <t>Laos</t>
  </si>
  <si>
    <t>Lesotho</t>
  </si>
  <si>
    <t>Libanon</t>
  </si>
  <si>
    <t>Libéria</t>
  </si>
  <si>
    <t>Líbya</t>
  </si>
  <si>
    <t>Lichtenštajnsko</t>
  </si>
  <si>
    <t>CHF</t>
  </si>
  <si>
    <t>Macedónsko</t>
  </si>
  <si>
    <t>Madagaskar</t>
  </si>
  <si>
    <t>Malajzia</t>
  </si>
  <si>
    <t>Malawi</t>
  </si>
  <si>
    <t>Maldivy</t>
  </si>
  <si>
    <t>Mali</t>
  </si>
  <si>
    <t>Malta</t>
  </si>
  <si>
    <t>Maroko</t>
  </si>
  <si>
    <t>Marshallove ostrovy</t>
  </si>
  <si>
    <t>Maurícius</t>
  </si>
  <si>
    <t>Mauritánia</t>
  </si>
  <si>
    <t>Mexiko</t>
  </si>
  <si>
    <t>Mikronézia</t>
  </si>
  <si>
    <t>Mjanmarsko</t>
  </si>
  <si>
    <t>Moldavsko</t>
  </si>
  <si>
    <t>Monako</t>
  </si>
  <si>
    <t>Mongolsko</t>
  </si>
  <si>
    <t>Mozambik</t>
  </si>
  <si>
    <t>Namíbia</t>
  </si>
  <si>
    <t>Nauru</t>
  </si>
  <si>
    <t>Nepál</t>
  </si>
  <si>
    <t>Niger</t>
  </si>
  <si>
    <t>Nigéria</t>
  </si>
  <si>
    <t>Nikaragua</t>
  </si>
  <si>
    <t>Nórsko</t>
  </si>
  <si>
    <t>NOK</t>
  </si>
  <si>
    <t>Nový Zéland</t>
  </si>
  <si>
    <t>Omán</t>
  </si>
  <si>
    <t>Pakistan</t>
  </si>
  <si>
    <t>Palau</t>
  </si>
  <si>
    <t>Panama</t>
  </si>
  <si>
    <t>Papua-Nová Guinea</t>
  </si>
  <si>
    <t>Paraguaj</t>
  </si>
  <si>
    <t>Peru</t>
  </si>
  <si>
    <t>Pobrežie Slonoviny</t>
  </si>
  <si>
    <t>Rovníková Guinea</t>
  </si>
  <si>
    <t>Rwanda</t>
  </si>
  <si>
    <t>Salvádor</t>
  </si>
  <si>
    <t>Samoa</t>
  </si>
  <si>
    <t>San Maríno</t>
  </si>
  <si>
    <t>Saudská Arábia</t>
  </si>
  <si>
    <t>Senegal</t>
  </si>
  <si>
    <t>Seychely</t>
  </si>
  <si>
    <t>Sierra Leone</t>
  </si>
  <si>
    <t>Singapur</t>
  </si>
  <si>
    <t>Somálsko</t>
  </si>
  <si>
    <t>Spojené arabské emiráty</t>
  </si>
  <si>
    <t>Spojené kráľovstvo</t>
  </si>
  <si>
    <t>GBP</t>
  </si>
  <si>
    <t>Spojené štáty</t>
  </si>
  <si>
    <t>Srbsko</t>
  </si>
  <si>
    <t>Srí Lanka</t>
  </si>
  <si>
    <t>Stredoafrická republika</t>
  </si>
  <si>
    <t>Sudán</t>
  </si>
  <si>
    <t>Surinam</t>
  </si>
  <si>
    <t>Svazijsko</t>
  </si>
  <si>
    <t>Svätá Lucia</t>
  </si>
  <si>
    <t>Svätý Krištof a Nevis</t>
  </si>
  <si>
    <t>Svätý Tomáš a Princov Ostrov</t>
  </si>
  <si>
    <t>Svätý Vincent a Grenadíny</t>
  </si>
  <si>
    <t>Sýria</t>
  </si>
  <si>
    <t>Šalamúnove ostrovy</t>
  </si>
  <si>
    <t>SEK</t>
  </si>
  <si>
    <t>Tadžikistan</t>
  </si>
  <si>
    <t>Tanzánia</t>
  </si>
  <si>
    <t>Thajsko</t>
  </si>
  <si>
    <t>Togo</t>
  </si>
  <si>
    <t>Tonga</t>
  </si>
  <si>
    <t>Trinidad a Tobago</t>
  </si>
  <si>
    <t>Tunisko</t>
  </si>
  <si>
    <t>Turecko</t>
  </si>
  <si>
    <t>Turkménsko</t>
  </si>
  <si>
    <t>Tuvalu</t>
  </si>
  <si>
    <t>Uganda</t>
  </si>
  <si>
    <t>Uruguaj</t>
  </si>
  <si>
    <t>Uzbekistan</t>
  </si>
  <si>
    <t>Vanuatu</t>
  </si>
  <si>
    <t>Vatikán</t>
  </si>
  <si>
    <t>Venezuela</t>
  </si>
  <si>
    <t>Vietnam</t>
  </si>
  <si>
    <t>Východný Timor</t>
  </si>
  <si>
    <t>Zambia</t>
  </si>
  <si>
    <t>Zimbabwe</t>
  </si>
  <si>
    <t>600 CZK</t>
  </si>
  <si>
    <t>80CHF</t>
  </si>
  <si>
    <t>6500 JPY</t>
  </si>
  <si>
    <t>420 NOK</t>
  </si>
  <si>
    <t>česko</t>
  </si>
  <si>
    <t>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</si>
</sst>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"/>
    <numFmt numFmtId="165" formatCode="#,##0\ [$CAD]"/>
    <numFmt numFmtId="166" formatCode="#,##0\ [$AUD]"/>
    <numFmt numFmtId="167" formatCode="#,##0\ [$USD]"/>
    <numFmt numFmtId="168" formatCode="#,##0\ [$DKK]"/>
    <numFmt numFmtId="169" formatCode="#,##0\ [$GBP]"/>
    <numFmt numFmtId="170" formatCode="_-* #,##0\ [$CHF]_-;\-* #,##0\ [$CHF]_-;_-* &quot;-&quot;\ [$CHF]_-;_-@_-"/>
    <numFmt numFmtId="171" formatCode="#,##0\ [$JPY]"/>
    <numFmt numFmtId="172" formatCode="#,##0\ [$SEK]"/>
    <numFmt numFmtId="173" formatCode="#,##0\ [$CZK]"/>
    <numFmt numFmtId="174" formatCode="#,##0\ _€;\-#,##0\ _€"/>
  </numFmts>
  <fonts count="7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i/>
      <sz val="10"/>
      <name val="Arial CE"/>
      <charset val="238"/>
    </font>
    <font>
      <sz val="11"/>
      <color rgb="FF2F2F2F"/>
      <name val="Calibri"/>
      <family val="2"/>
      <charset val="238"/>
      <scheme val="minor"/>
    </font>
    <font>
      <b/>
      <sz val="11"/>
      <color rgb="FF2F2F2F"/>
      <name val="Calibri"/>
      <family val="2"/>
      <charset val="238"/>
      <scheme val="minor"/>
    </font>
    <font>
      <b/>
      <sz val="11"/>
      <color rgb="FF555555"/>
      <name val="Calibri"/>
      <family val="2"/>
      <charset val="238"/>
      <scheme val="minor"/>
    </font>
    <font>
      <sz val="11"/>
      <color rgb="FF66666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/>
      <top style="medium">
        <color rgb="FFEEEEEE"/>
      </top>
      <bottom/>
      <diagonal/>
    </border>
    <border>
      <left/>
      <right style="medium">
        <color rgb="FFEEEEEE"/>
      </right>
      <top style="medium">
        <color rgb="FFEEEEEE"/>
      </top>
      <bottom/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2"/>
    </xf>
    <xf numFmtId="166" fontId="6" fillId="0" borderId="5" xfId="0" applyNumberFormat="1" applyFont="1" applyFill="1" applyBorder="1" applyAlignment="1">
      <alignment horizontal="left" vertical="center" wrapText="1" indent="2"/>
    </xf>
    <xf numFmtId="165" fontId="6" fillId="0" borderId="5" xfId="0" applyNumberFormat="1" applyFont="1" applyFill="1" applyBorder="1" applyAlignment="1">
      <alignment horizontal="left" vertical="center" wrapText="1" indent="2"/>
    </xf>
    <xf numFmtId="0" fontId="6" fillId="0" borderId="5" xfId="0" applyFont="1" applyFill="1" applyBorder="1" applyAlignment="1">
      <alignment horizontal="left" vertical="center" wrapText="1" indent="2"/>
    </xf>
    <xf numFmtId="164" fontId="6" fillId="0" borderId="5" xfId="0" applyNumberFormat="1" applyFont="1" applyFill="1" applyBorder="1" applyAlignment="1">
      <alignment horizontal="left" vertical="center" wrapText="1" indent="2"/>
    </xf>
    <xf numFmtId="3" fontId="6" fillId="0" borderId="5" xfId="0" applyNumberFormat="1" applyFont="1" applyFill="1" applyBorder="1" applyAlignment="1">
      <alignment horizontal="left" vertical="center" wrapText="1" indent="2"/>
    </xf>
    <xf numFmtId="167" fontId="6" fillId="0" borderId="5" xfId="0" applyNumberFormat="1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center" wrapText="1" indent="2"/>
    </xf>
    <xf numFmtId="167" fontId="6" fillId="0" borderId="7" xfId="0" applyNumberFormat="1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6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5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73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8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9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70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71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5" xfId="0" applyFont="1" applyFill="1" applyBorder="1" applyAlignment="1" applyProtection="1">
      <alignment horizontal="right" vertical="center" wrapText="1" indent="2"/>
      <protection locked="0"/>
    </xf>
    <xf numFmtId="172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7" fontId="6" fillId="0" borderId="5" xfId="0" applyNumberFormat="1" applyFont="1" applyFill="1" applyBorder="1" applyAlignment="1" applyProtection="1">
      <alignment horizontal="right" vertical="center" wrapText="1" indent="2"/>
      <protection locked="0"/>
    </xf>
    <xf numFmtId="167" fontId="6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3" fillId="0" borderId="1" xfId="0" applyNumberFormat="1" applyFont="1" applyBorder="1" applyProtection="1"/>
    <xf numFmtId="3" fontId="3" fillId="0" borderId="1" xfId="0" applyNumberFormat="1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4" fontId="4" fillId="0" borderId="1" xfId="0" applyNumberFormat="1" applyFont="1" applyBorder="1" applyProtection="1"/>
    <xf numFmtId="0" fontId="0" fillId="0" borderId="8" xfId="0" applyBorder="1" applyProtection="1">
      <protection locked="0"/>
    </xf>
    <xf numFmtId="0" fontId="0" fillId="0" borderId="8" xfId="0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174" fontId="3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5979-7928-41FB-8D1A-F696CC08413E}">
  <dimension ref="A2:N215"/>
  <sheetViews>
    <sheetView tabSelected="1" zoomScaleNormal="100" workbookViewId="0">
      <selection activeCell="A2" sqref="A2:XFD2"/>
    </sheetView>
  </sheetViews>
  <sheetFormatPr defaultRowHeight="15" x14ac:dyDescent="0.25"/>
  <cols>
    <col min="1" max="1" width="18.85546875" style="1" customWidth="1"/>
    <col min="2" max="2" width="12.85546875" style="1" bestFit="1" customWidth="1"/>
    <col min="3" max="3" width="14.42578125" style="14" bestFit="1" customWidth="1"/>
    <col min="4" max="4" width="10" style="14" customWidth="1"/>
    <col min="5" max="5" width="9" style="1" customWidth="1"/>
    <col min="6" max="6" width="10.5703125" style="1" customWidth="1"/>
    <col min="7" max="7" width="10.42578125" style="1" customWidth="1"/>
    <col min="8" max="8" width="10.7109375" style="1" customWidth="1"/>
    <col min="9" max="12" width="9.140625" style="14"/>
    <col min="13" max="13" width="9.140625" style="1"/>
    <col min="14" max="14" width="9.140625" style="14"/>
    <col min="15" max="16384" width="9.140625" style="1"/>
  </cols>
  <sheetData>
    <row r="2" spans="1:14" s="44" customFormat="1" ht="38.25" x14ac:dyDescent="0.25">
      <c r="A2" s="13" t="s">
        <v>0</v>
      </c>
      <c r="B2" s="13" t="s">
        <v>1</v>
      </c>
      <c r="C2" s="39" t="s">
        <v>2</v>
      </c>
      <c r="D2" s="39" t="s">
        <v>231</v>
      </c>
      <c r="E2" s="40" t="s">
        <v>3</v>
      </c>
      <c r="F2" s="40" t="s">
        <v>4</v>
      </c>
      <c r="G2" s="40" t="s">
        <v>5</v>
      </c>
      <c r="H2" s="40" t="s">
        <v>6</v>
      </c>
      <c r="I2" s="41" t="s">
        <v>7</v>
      </c>
      <c r="J2" s="41" t="s">
        <v>8</v>
      </c>
      <c r="K2" s="41" t="s">
        <v>9</v>
      </c>
      <c r="L2" s="41" t="s">
        <v>10</v>
      </c>
      <c r="M2" s="42" t="s">
        <v>16</v>
      </c>
      <c r="N2" s="43" t="s">
        <v>11</v>
      </c>
    </row>
    <row r="3" spans="1:14" x14ac:dyDescent="0.25">
      <c r="A3" s="27" t="s">
        <v>230</v>
      </c>
      <c r="B3" s="28">
        <v>44725</v>
      </c>
      <c r="C3" s="38">
        <f>VLOOKUP(A3,A23:B215,2,0)</f>
        <v>600</v>
      </c>
      <c r="D3" s="38" t="str">
        <f>VLOOKUP(A3,A23:C215,3,0)</f>
        <v>CZK</v>
      </c>
      <c r="E3" s="29">
        <v>19</v>
      </c>
      <c r="F3" s="29" t="s">
        <v>12</v>
      </c>
      <c r="G3" s="29" t="s">
        <v>12</v>
      </c>
      <c r="H3" s="29" t="s">
        <v>12</v>
      </c>
      <c r="I3" s="30">
        <f>IF(E3&gt;=12,C3*100%,IF(AND(E3&gt;=6,E3&lt;=12,E3&lt;12),C3*50%,C3*25%))</f>
        <v>600</v>
      </c>
      <c r="J3" s="30">
        <f>-IF(F3="áno",$C3*25%,"0")</f>
        <v>0</v>
      </c>
      <c r="K3" s="30">
        <f>-IF(G3="áno",$C3*40%,"0")</f>
        <v>0</v>
      </c>
      <c r="L3" s="30">
        <f>-IF(H3="áno",$C3*35%,"0")</f>
        <v>0</v>
      </c>
      <c r="M3" s="31">
        <v>11</v>
      </c>
      <c r="N3" s="30">
        <f>SUM(I3:L3)*M3</f>
        <v>6600</v>
      </c>
    </row>
    <row r="4" spans="1:14" x14ac:dyDescent="0.25">
      <c r="A4" s="27" t="s">
        <v>15</v>
      </c>
      <c r="B4" s="28">
        <v>44726</v>
      </c>
      <c r="C4" s="38">
        <f t="shared" ref="C4:C15" si="0">VLOOKUP(A4,$A$22:$B$215,2,0)</f>
        <v>43</v>
      </c>
      <c r="D4" s="38" t="str">
        <f t="shared" ref="D4:D15" si="1">VLOOKUP(A4,A24:C216,3,0)</f>
        <v>EUR</v>
      </c>
      <c r="E4" s="29">
        <v>24</v>
      </c>
      <c r="F4" s="29" t="s">
        <v>13</v>
      </c>
      <c r="G4" s="29" t="s">
        <v>12</v>
      </c>
      <c r="H4" s="29" t="s">
        <v>13</v>
      </c>
      <c r="I4" s="30">
        <f t="shared" ref="I4:I9" si="2">IF(E4&gt;=12,C4*100%,IF(AND(E4&gt;=6,E4&lt;=12,E4&lt;12),C4*50%,C4*25%))</f>
        <v>43</v>
      </c>
      <c r="J4" s="30">
        <f t="shared" ref="J4:J6" si="3">-IF(F4="áno",$C4*25%,"0")</f>
        <v>-10.75</v>
      </c>
      <c r="K4" s="30">
        <f t="shared" ref="K4:K6" si="4">-IF(G4="áno",$C4*40%,"0")</f>
        <v>0</v>
      </c>
      <c r="L4" s="30">
        <f t="shared" ref="L4:L6" si="5">-IF(H4="áno",$C4*35%,"0")</f>
        <v>-15.049999999999999</v>
      </c>
      <c r="M4" s="31">
        <v>11</v>
      </c>
      <c r="N4" s="30">
        <f t="shared" ref="N4:N15" si="6">SUM(I4:L4)*M4</f>
        <v>189.20000000000005</v>
      </c>
    </row>
    <row r="5" spans="1:14" x14ac:dyDescent="0.25">
      <c r="A5" s="27" t="s">
        <v>15</v>
      </c>
      <c r="B5" s="28">
        <v>44727</v>
      </c>
      <c r="C5" s="38">
        <f t="shared" si="0"/>
        <v>43</v>
      </c>
      <c r="D5" s="38" t="str">
        <f t="shared" si="1"/>
        <v>EUR</v>
      </c>
      <c r="E5" s="29">
        <v>24</v>
      </c>
      <c r="F5" s="29" t="s">
        <v>13</v>
      </c>
      <c r="G5" s="29" t="s">
        <v>12</v>
      </c>
      <c r="H5" s="29" t="s">
        <v>13</v>
      </c>
      <c r="I5" s="30">
        <f t="shared" si="2"/>
        <v>43</v>
      </c>
      <c r="J5" s="30">
        <f t="shared" si="3"/>
        <v>-10.75</v>
      </c>
      <c r="K5" s="30">
        <f t="shared" si="4"/>
        <v>0</v>
      </c>
      <c r="L5" s="30">
        <f t="shared" si="5"/>
        <v>-15.049999999999999</v>
      </c>
      <c r="M5" s="31">
        <v>11</v>
      </c>
      <c r="N5" s="30">
        <f t="shared" si="6"/>
        <v>189.20000000000005</v>
      </c>
    </row>
    <row r="6" spans="1:14" x14ac:dyDescent="0.25">
      <c r="A6" s="27" t="s">
        <v>15</v>
      </c>
      <c r="B6" s="28">
        <v>44728</v>
      </c>
      <c r="C6" s="38">
        <f t="shared" si="0"/>
        <v>43</v>
      </c>
      <c r="D6" s="38" t="str">
        <f t="shared" si="1"/>
        <v>EUR</v>
      </c>
      <c r="E6" s="29">
        <v>24</v>
      </c>
      <c r="F6" s="29" t="s">
        <v>13</v>
      </c>
      <c r="G6" s="29" t="s">
        <v>12</v>
      </c>
      <c r="H6" s="29" t="s">
        <v>13</v>
      </c>
      <c r="I6" s="30">
        <f t="shared" si="2"/>
        <v>43</v>
      </c>
      <c r="J6" s="30">
        <f t="shared" si="3"/>
        <v>-10.75</v>
      </c>
      <c r="K6" s="30">
        <f t="shared" si="4"/>
        <v>0</v>
      </c>
      <c r="L6" s="30">
        <f t="shared" si="5"/>
        <v>-15.049999999999999</v>
      </c>
      <c r="M6" s="31">
        <v>11</v>
      </c>
      <c r="N6" s="30">
        <f t="shared" si="6"/>
        <v>189.20000000000005</v>
      </c>
    </row>
    <row r="7" spans="1:14" x14ac:dyDescent="0.25">
      <c r="A7" s="27" t="s">
        <v>15</v>
      </c>
      <c r="B7" s="28">
        <v>44729</v>
      </c>
      <c r="C7" s="38">
        <f t="shared" si="0"/>
        <v>43</v>
      </c>
      <c r="D7" s="38" t="str">
        <f t="shared" si="1"/>
        <v>EUR</v>
      </c>
      <c r="E7" s="32">
        <v>24</v>
      </c>
      <c r="F7" s="29" t="s">
        <v>13</v>
      </c>
      <c r="G7" s="29" t="s">
        <v>12</v>
      </c>
      <c r="H7" s="29" t="s">
        <v>13</v>
      </c>
      <c r="I7" s="30">
        <f t="shared" si="2"/>
        <v>43</v>
      </c>
      <c r="J7" s="30">
        <f t="shared" ref="J7:J9" si="7">-IF(F7="áno",$C7*25%,"0")</f>
        <v>-10.75</v>
      </c>
      <c r="K7" s="30">
        <f t="shared" ref="K7:K9" si="8">-IF(G7="áno",$C7*40%,"0")</f>
        <v>0</v>
      </c>
      <c r="L7" s="30">
        <f t="shared" ref="L7:L9" si="9">-IF(H7="áno",$C7*35%,"0")</f>
        <v>-15.049999999999999</v>
      </c>
      <c r="M7" s="31">
        <v>11</v>
      </c>
      <c r="N7" s="30">
        <f t="shared" si="6"/>
        <v>189.20000000000005</v>
      </c>
    </row>
    <row r="8" spans="1:14" x14ac:dyDescent="0.25">
      <c r="A8" s="27" t="s">
        <v>15</v>
      </c>
      <c r="B8" s="28">
        <v>44730</v>
      </c>
      <c r="C8" s="38">
        <f t="shared" si="0"/>
        <v>43</v>
      </c>
      <c r="D8" s="38" t="str">
        <f t="shared" si="1"/>
        <v>EUR</v>
      </c>
      <c r="E8" s="32">
        <v>24</v>
      </c>
      <c r="F8" s="29" t="s">
        <v>13</v>
      </c>
      <c r="G8" s="29" t="s">
        <v>12</v>
      </c>
      <c r="H8" s="29" t="s">
        <v>13</v>
      </c>
      <c r="I8" s="30">
        <f t="shared" si="2"/>
        <v>43</v>
      </c>
      <c r="J8" s="30">
        <f t="shared" si="7"/>
        <v>-10.75</v>
      </c>
      <c r="K8" s="30">
        <f t="shared" si="8"/>
        <v>0</v>
      </c>
      <c r="L8" s="30">
        <f t="shared" si="9"/>
        <v>-15.049999999999999</v>
      </c>
      <c r="M8" s="31">
        <v>11</v>
      </c>
      <c r="N8" s="30">
        <f t="shared" si="6"/>
        <v>189.20000000000005</v>
      </c>
    </row>
    <row r="9" spans="1:14" x14ac:dyDescent="0.25">
      <c r="A9" s="27" t="s">
        <v>15</v>
      </c>
      <c r="B9" s="28">
        <v>44731</v>
      </c>
      <c r="C9" s="38">
        <f t="shared" si="0"/>
        <v>43</v>
      </c>
      <c r="D9" s="38" t="str">
        <f t="shared" si="1"/>
        <v>EUR</v>
      </c>
      <c r="E9" s="32">
        <v>16</v>
      </c>
      <c r="F9" s="29" t="s">
        <v>13</v>
      </c>
      <c r="G9" s="29" t="s">
        <v>12</v>
      </c>
      <c r="H9" s="29" t="s">
        <v>12</v>
      </c>
      <c r="I9" s="30">
        <f t="shared" si="2"/>
        <v>43</v>
      </c>
      <c r="J9" s="30">
        <f t="shared" si="7"/>
        <v>-10.75</v>
      </c>
      <c r="K9" s="30">
        <f t="shared" si="8"/>
        <v>0</v>
      </c>
      <c r="L9" s="30">
        <f t="shared" si="9"/>
        <v>0</v>
      </c>
      <c r="M9" s="31">
        <v>11</v>
      </c>
      <c r="N9" s="30">
        <f t="shared" si="6"/>
        <v>354.75</v>
      </c>
    </row>
    <row r="10" spans="1:14" x14ac:dyDescent="0.25">
      <c r="A10" s="27"/>
      <c r="B10" s="28"/>
      <c r="C10" s="38" t="e">
        <f t="shared" si="0"/>
        <v>#N/A</v>
      </c>
      <c r="D10" s="38" t="e">
        <f t="shared" si="1"/>
        <v>#N/A</v>
      </c>
      <c r="E10" s="32"/>
      <c r="F10" s="29"/>
      <c r="G10" s="29"/>
      <c r="H10" s="29"/>
      <c r="I10" s="30" t="e">
        <f t="shared" ref="I10:I15" si="10">IF(E10&gt;=12,C10*100%,IF(AND(E10&gt;=6,E10&lt;=12,E10&lt;12),C10*50%,C10*25%))</f>
        <v>#N/A</v>
      </c>
      <c r="J10" s="30">
        <f t="shared" ref="J10:J15" si="11">-IF(F10="áno",$C10*25%,"0")</f>
        <v>0</v>
      </c>
      <c r="K10" s="30">
        <f t="shared" ref="K10:K15" si="12">-IF(G10="áno",$C10*40%,"0")</f>
        <v>0</v>
      </c>
      <c r="L10" s="30">
        <f t="shared" ref="L10:L15" si="13">-IF(H10="áno",$C10*35%,"0")</f>
        <v>0</v>
      </c>
      <c r="M10" s="31"/>
      <c r="N10" s="30" t="e">
        <f t="shared" si="6"/>
        <v>#N/A</v>
      </c>
    </row>
    <row r="11" spans="1:14" x14ac:dyDescent="0.25">
      <c r="A11" s="27"/>
      <c r="B11" s="28"/>
      <c r="C11" s="38" t="e">
        <f t="shared" si="0"/>
        <v>#N/A</v>
      </c>
      <c r="D11" s="38" t="e">
        <f t="shared" si="1"/>
        <v>#N/A</v>
      </c>
      <c r="E11" s="32"/>
      <c r="F11" s="29"/>
      <c r="G11" s="29"/>
      <c r="H11" s="29"/>
      <c r="I11" s="30" t="e">
        <f t="shared" si="10"/>
        <v>#N/A</v>
      </c>
      <c r="J11" s="30">
        <f t="shared" si="11"/>
        <v>0</v>
      </c>
      <c r="K11" s="30">
        <f t="shared" si="12"/>
        <v>0</v>
      </c>
      <c r="L11" s="30">
        <f t="shared" si="13"/>
        <v>0</v>
      </c>
      <c r="M11" s="31"/>
      <c r="N11" s="30" t="e">
        <f t="shared" si="6"/>
        <v>#N/A</v>
      </c>
    </row>
    <row r="12" spans="1:14" x14ac:dyDescent="0.25">
      <c r="A12" s="27"/>
      <c r="B12" s="28"/>
      <c r="C12" s="38" t="e">
        <f t="shared" si="0"/>
        <v>#N/A</v>
      </c>
      <c r="D12" s="38" t="e">
        <f t="shared" si="1"/>
        <v>#N/A</v>
      </c>
      <c r="E12" s="32"/>
      <c r="F12" s="29"/>
      <c r="G12" s="29"/>
      <c r="H12" s="29"/>
      <c r="I12" s="30" t="e">
        <f t="shared" si="10"/>
        <v>#N/A</v>
      </c>
      <c r="J12" s="30">
        <f t="shared" si="11"/>
        <v>0</v>
      </c>
      <c r="K12" s="30">
        <f t="shared" si="12"/>
        <v>0</v>
      </c>
      <c r="L12" s="30">
        <f t="shared" si="13"/>
        <v>0</v>
      </c>
      <c r="M12" s="31"/>
      <c r="N12" s="30" t="e">
        <f t="shared" si="6"/>
        <v>#N/A</v>
      </c>
    </row>
    <row r="13" spans="1:14" x14ac:dyDescent="0.25">
      <c r="A13" s="27"/>
      <c r="B13" s="28"/>
      <c r="C13" s="38" t="e">
        <f t="shared" si="0"/>
        <v>#N/A</v>
      </c>
      <c r="D13" s="38" t="e">
        <f t="shared" si="1"/>
        <v>#N/A</v>
      </c>
      <c r="E13" s="32"/>
      <c r="F13" s="29"/>
      <c r="G13" s="29"/>
      <c r="H13" s="29"/>
      <c r="I13" s="30" t="e">
        <f t="shared" si="10"/>
        <v>#N/A</v>
      </c>
      <c r="J13" s="30">
        <f t="shared" si="11"/>
        <v>0</v>
      </c>
      <c r="K13" s="30">
        <f t="shared" si="12"/>
        <v>0</v>
      </c>
      <c r="L13" s="30">
        <f t="shared" si="13"/>
        <v>0</v>
      </c>
      <c r="M13" s="31"/>
      <c r="N13" s="30" t="e">
        <f t="shared" si="6"/>
        <v>#N/A</v>
      </c>
    </row>
    <row r="14" spans="1:14" x14ac:dyDescent="0.25">
      <c r="A14" s="27"/>
      <c r="B14" s="28"/>
      <c r="C14" s="38" t="e">
        <f t="shared" si="0"/>
        <v>#N/A</v>
      </c>
      <c r="D14" s="38" t="e">
        <f t="shared" si="1"/>
        <v>#N/A</v>
      </c>
      <c r="E14" s="32"/>
      <c r="F14" s="29"/>
      <c r="G14" s="29"/>
      <c r="H14" s="29"/>
      <c r="I14" s="30" t="e">
        <f t="shared" si="10"/>
        <v>#N/A</v>
      </c>
      <c r="J14" s="30">
        <f t="shared" si="11"/>
        <v>0</v>
      </c>
      <c r="K14" s="30">
        <f t="shared" si="12"/>
        <v>0</v>
      </c>
      <c r="L14" s="30">
        <f t="shared" si="13"/>
        <v>0</v>
      </c>
      <c r="M14" s="31"/>
      <c r="N14" s="30" t="e">
        <f t="shared" si="6"/>
        <v>#N/A</v>
      </c>
    </row>
    <row r="15" spans="1:14" x14ac:dyDescent="0.25">
      <c r="A15" s="27"/>
      <c r="B15" s="28"/>
      <c r="C15" s="38" t="e">
        <f t="shared" si="0"/>
        <v>#N/A</v>
      </c>
      <c r="D15" s="38" t="e">
        <f t="shared" si="1"/>
        <v>#N/A</v>
      </c>
      <c r="E15" s="32"/>
      <c r="F15" s="29"/>
      <c r="G15" s="29"/>
      <c r="H15" s="29"/>
      <c r="I15" s="30" t="e">
        <f t="shared" si="10"/>
        <v>#N/A</v>
      </c>
      <c r="J15" s="30">
        <f t="shared" si="11"/>
        <v>0</v>
      </c>
      <c r="K15" s="30">
        <f t="shared" si="12"/>
        <v>0</v>
      </c>
      <c r="L15" s="30">
        <f t="shared" si="13"/>
        <v>0</v>
      </c>
      <c r="M15" s="31"/>
      <c r="N15" s="30" t="e">
        <f t="shared" si="6"/>
        <v>#N/A</v>
      </c>
    </row>
    <row r="16" spans="1:14" x14ac:dyDescent="0.25">
      <c r="A16" s="34"/>
      <c r="B16" s="34"/>
      <c r="C16" s="35"/>
      <c r="D16" s="35"/>
      <c r="E16" s="34"/>
      <c r="F16" s="34"/>
      <c r="G16" s="34"/>
      <c r="H16" s="34"/>
      <c r="I16" s="35"/>
      <c r="J16" s="35"/>
      <c r="K16" s="35"/>
      <c r="L16" s="35"/>
      <c r="M16" s="34"/>
      <c r="N16" s="33">
        <f>SUM(N3:N9)</f>
        <v>7900.7499999999991</v>
      </c>
    </row>
    <row r="17" spans="1:13" x14ac:dyDescent="0.25">
      <c r="A17" s="36"/>
      <c r="B17" s="36"/>
      <c r="C17" s="37"/>
      <c r="D17" s="37"/>
      <c r="E17" s="36"/>
      <c r="F17" s="36"/>
      <c r="G17" s="36"/>
      <c r="H17" s="36"/>
      <c r="I17" s="37"/>
      <c r="J17" s="37"/>
      <c r="K17" s="37"/>
      <c r="L17" s="37"/>
      <c r="M17" s="36"/>
    </row>
    <row r="22" spans="1:13" x14ac:dyDescent="0.25">
      <c r="A22" s="1" t="s">
        <v>0</v>
      </c>
      <c r="B22" s="1" t="s">
        <v>14</v>
      </c>
    </row>
    <row r="23" spans="1:13" x14ac:dyDescent="0.25">
      <c r="A23" s="1" t="s">
        <v>57</v>
      </c>
      <c r="B23" s="15">
        <v>74</v>
      </c>
      <c r="C23" s="14" t="s">
        <v>58</v>
      </c>
    </row>
    <row r="24" spans="1:13" x14ac:dyDescent="0.25">
      <c r="A24" s="1" t="s">
        <v>90</v>
      </c>
      <c r="B24" s="15">
        <v>55</v>
      </c>
      <c r="C24" s="14" t="s">
        <v>58</v>
      </c>
    </row>
    <row r="25" spans="1:13" x14ac:dyDescent="0.25">
      <c r="A25" s="1" t="s">
        <v>119</v>
      </c>
      <c r="B25" s="16">
        <v>65</v>
      </c>
      <c r="C25" s="14" t="s">
        <v>120</v>
      </c>
    </row>
    <row r="26" spans="1:13" x14ac:dyDescent="0.25">
      <c r="A26" s="1" t="s">
        <v>77</v>
      </c>
      <c r="B26" s="17">
        <v>600</v>
      </c>
      <c r="C26" s="14" t="s">
        <v>78</v>
      </c>
    </row>
    <row r="27" spans="1:13" x14ac:dyDescent="0.25">
      <c r="A27" s="1" t="s">
        <v>19</v>
      </c>
      <c r="B27" s="18">
        <v>380</v>
      </c>
      <c r="C27" s="14" t="s">
        <v>82</v>
      </c>
    </row>
    <row r="28" spans="1:13" x14ac:dyDescent="0.25">
      <c r="A28" s="1" t="s">
        <v>47</v>
      </c>
      <c r="B28" s="19">
        <v>32</v>
      </c>
      <c r="C28" s="14" t="s">
        <v>48</v>
      </c>
    </row>
    <row r="29" spans="1:13" x14ac:dyDescent="0.25">
      <c r="A29" s="1" t="s">
        <v>49</v>
      </c>
      <c r="B29" s="19">
        <v>33</v>
      </c>
      <c r="C29" s="14" t="s">
        <v>48</v>
      </c>
    </row>
    <row r="30" spans="1:13" x14ac:dyDescent="0.25">
      <c r="A30" s="1" t="s">
        <v>52</v>
      </c>
      <c r="B30" s="19">
        <v>42</v>
      </c>
      <c r="C30" s="14" t="s">
        <v>48</v>
      </c>
    </row>
    <row r="31" spans="1:13" x14ac:dyDescent="0.25">
      <c r="A31" s="1" t="s">
        <v>53</v>
      </c>
      <c r="B31" s="19">
        <v>40</v>
      </c>
      <c r="C31" s="14" t="s">
        <v>48</v>
      </c>
    </row>
    <row r="32" spans="1:13" x14ac:dyDescent="0.25">
      <c r="A32" s="1" t="s">
        <v>55</v>
      </c>
      <c r="B32" s="19">
        <v>37</v>
      </c>
      <c r="C32" s="14" t="s">
        <v>48</v>
      </c>
    </row>
    <row r="33" spans="1:3" x14ac:dyDescent="0.25">
      <c r="A33" s="1" t="s">
        <v>56</v>
      </c>
      <c r="B33" s="19">
        <v>27</v>
      </c>
      <c r="C33" s="14" t="s">
        <v>48</v>
      </c>
    </row>
    <row r="34" spans="1:3" x14ac:dyDescent="0.25">
      <c r="A34" s="1" t="s">
        <v>59</v>
      </c>
      <c r="B34" s="19">
        <v>28</v>
      </c>
      <c r="C34" s="14" t="s">
        <v>48</v>
      </c>
    </row>
    <row r="35" spans="1:3" x14ac:dyDescent="0.25">
      <c r="A35" s="1" t="s">
        <v>61</v>
      </c>
      <c r="B35" s="19">
        <v>39</v>
      </c>
      <c r="C35" s="14" t="s">
        <v>48</v>
      </c>
    </row>
    <row r="36" spans="1:3" x14ac:dyDescent="0.25">
      <c r="A36" s="1" t="s">
        <v>62</v>
      </c>
      <c r="B36" s="19">
        <v>36</v>
      </c>
      <c r="C36" s="14" t="s">
        <v>48</v>
      </c>
    </row>
    <row r="37" spans="1:3" x14ac:dyDescent="0.25">
      <c r="A37" s="1" t="s">
        <v>17</v>
      </c>
      <c r="B37" s="19">
        <v>45</v>
      </c>
      <c r="C37" s="14" t="s">
        <v>48</v>
      </c>
    </row>
    <row r="38" spans="1:3" x14ac:dyDescent="0.25">
      <c r="A38" s="1" t="s">
        <v>66</v>
      </c>
      <c r="B38" s="19">
        <v>30</v>
      </c>
      <c r="C38" s="14" t="s">
        <v>48</v>
      </c>
    </row>
    <row r="39" spans="1:3" x14ac:dyDescent="0.25">
      <c r="A39" s="1" t="s">
        <v>67</v>
      </c>
      <c r="B39" s="19">
        <v>39</v>
      </c>
      <c r="C39" s="14" t="s">
        <v>48</v>
      </c>
    </row>
    <row r="40" spans="1:3" x14ac:dyDescent="0.25">
      <c r="A40" s="1" t="s">
        <v>68</v>
      </c>
      <c r="B40" s="19">
        <v>32</v>
      </c>
      <c r="C40" s="14" t="s">
        <v>48</v>
      </c>
    </row>
    <row r="41" spans="1:3" x14ac:dyDescent="0.25">
      <c r="A41" s="1" t="s">
        <v>69</v>
      </c>
      <c r="B41" s="19">
        <v>40</v>
      </c>
      <c r="C41" s="14" t="s">
        <v>48</v>
      </c>
    </row>
    <row r="42" spans="1:3" x14ac:dyDescent="0.25">
      <c r="A42" s="1" t="s">
        <v>70</v>
      </c>
      <c r="B42" s="19">
        <v>33</v>
      </c>
      <c r="C42" s="14" t="s">
        <v>48</v>
      </c>
    </row>
    <row r="43" spans="1:3" x14ac:dyDescent="0.25">
      <c r="A43" s="1" t="s">
        <v>71</v>
      </c>
      <c r="B43" s="19">
        <v>40</v>
      </c>
      <c r="C43" s="14" t="s">
        <v>48</v>
      </c>
    </row>
    <row r="44" spans="1:3" x14ac:dyDescent="0.25">
      <c r="A44" s="1" t="s">
        <v>72</v>
      </c>
      <c r="B44" s="19">
        <v>27</v>
      </c>
      <c r="C44" s="14" t="s">
        <v>48</v>
      </c>
    </row>
    <row r="45" spans="1:3" x14ac:dyDescent="0.25">
      <c r="A45" s="1" t="s">
        <v>18</v>
      </c>
      <c r="B45" s="19">
        <v>36</v>
      </c>
      <c r="C45" s="14" t="s">
        <v>48</v>
      </c>
    </row>
    <row r="46" spans="1:3" x14ac:dyDescent="0.25">
      <c r="A46" s="1" t="s">
        <v>73</v>
      </c>
      <c r="B46" s="19">
        <v>36</v>
      </c>
      <c r="C46" s="14" t="s">
        <v>48</v>
      </c>
    </row>
    <row r="47" spans="1:3" x14ac:dyDescent="0.25">
      <c r="A47" s="1" t="s">
        <v>74</v>
      </c>
      <c r="B47" s="19">
        <v>43</v>
      </c>
      <c r="C47" s="14" t="s">
        <v>48</v>
      </c>
    </row>
    <row r="48" spans="1:3" x14ac:dyDescent="0.25">
      <c r="A48" s="1" t="s">
        <v>75</v>
      </c>
      <c r="B48" s="19">
        <v>41</v>
      </c>
      <c r="C48" s="14" t="s">
        <v>48</v>
      </c>
    </row>
    <row r="49" spans="1:3" x14ac:dyDescent="0.25">
      <c r="A49" s="1" t="s">
        <v>76</v>
      </c>
      <c r="B49" s="19">
        <v>39</v>
      </c>
      <c r="C49" s="14" t="s">
        <v>48</v>
      </c>
    </row>
    <row r="50" spans="1:3" x14ac:dyDescent="0.25">
      <c r="A50" s="1" t="s">
        <v>79</v>
      </c>
      <c r="B50" s="19">
        <v>37</v>
      </c>
      <c r="C50" s="14" t="s">
        <v>48</v>
      </c>
    </row>
    <row r="51" spans="1:3" x14ac:dyDescent="0.25">
      <c r="A51" s="1" t="s">
        <v>80</v>
      </c>
      <c r="B51" s="19">
        <v>40</v>
      </c>
      <c r="C51" s="14" t="s">
        <v>48</v>
      </c>
    </row>
    <row r="52" spans="1:3" x14ac:dyDescent="0.25">
      <c r="A52" s="1" t="s">
        <v>81</v>
      </c>
      <c r="B52" s="19">
        <v>38</v>
      </c>
      <c r="C52" s="14" t="s">
        <v>48</v>
      </c>
    </row>
    <row r="53" spans="1:3" x14ac:dyDescent="0.25">
      <c r="A53" s="1" t="s">
        <v>85</v>
      </c>
      <c r="B53" s="19">
        <v>38</v>
      </c>
      <c r="C53" s="14" t="s">
        <v>48</v>
      </c>
    </row>
    <row r="54" spans="1:3" x14ac:dyDescent="0.25">
      <c r="A54" s="1" t="s">
        <v>86</v>
      </c>
      <c r="B54" s="19">
        <v>40</v>
      </c>
      <c r="C54" s="14" t="s">
        <v>48</v>
      </c>
    </row>
    <row r="55" spans="1:3" x14ac:dyDescent="0.25">
      <c r="A55" s="1" t="s">
        <v>87</v>
      </c>
      <c r="B55" s="19">
        <v>45</v>
      </c>
      <c r="C55" s="14" t="s">
        <v>48</v>
      </c>
    </row>
    <row r="56" spans="1:3" x14ac:dyDescent="0.25">
      <c r="A56" s="1" t="s">
        <v>88</v>
      </c>
      <c r="B56" s="19">
        <v>38</v>
      </c>
      <c r="C56" s="14" t="s">
        <v>48</v>
      </c>
    </row>
    <row r="57" spans="1:3" x14ac:dyDescent="0.25">
      <c r="A57" s="1" t="s">
        <v>21</v>
      </c>
      <c r="B57" s="19">
        <v>42</v>
      </c>
      <c r="C57" s="14" t="s">
        <v>48</v>
      </c>
    </row>
    <row r="58" spans="1:3" x14ac:dyDescent="0.25">
      <c r="A58" s="1" t="s">
        <v>89</v>
      </c>
      <c r="B58" s="19">
        <v>40</v>
      </c>
      <c r="C58" s="14" t="s">
        <v>48</v>
      </c>
    </row>
    <row r="59" spans="1:3" x14ac:dyDescent="0.25">
      <c r="A59" s="1" t="s">
        <v>91</v>
      </c>
      <c r="B59" s="19">
        <v>31</v>
      </c>
      <c r="C59" s="14" t="s">
        <v>48</v>
      </c>
    </row>
    <row r="60" spans="1:3" x14ac:dyDescent="0.25">
      <c r="A60" s="1" t="s">
        <v>22</v>
      </c>
      <c r="B60" s="19">
        <v>50</v>
      </c>
      <c r="C60" s="14" t="s">
        <v>48</v>
      </c>
    </row>
    <row r="61" spans="1:3" x14ac:dyDescent="0.25">
      <c r="A61" s="1" t="s">
        <v>23</v>
      </c>
      <c r="B61" s="19">
        <v>45</v>
      </c>
      <c r="C61" s="14" t="s">
        <v>48</v>
      </c>
    </row>
    <row r="62" spans="1:3" x14ac:dyDescent="0.25">
      <c r="A62" s="1" t="s">
        <v>92</v>
      </c>
      <c r="B62" s="19">
        <v>45</v>
      </c>
      <c r="C62" s="14" t="s">
        <v>48</v>
      </c>
    </row>
    <row r="63" spans="1:3" x14ac:dyDescent="0.25">
      <c r="A63" s="1" t="s">
        <v>24</v>
      </c>
      <c r="B63" s="19">
        <v>42</v>
      </c>
      <c r="C63" s="14" t="s">
        <v>48</v>
      </c>
    </row>
    <row r="64" spans="1:3" x14ac:dyDescent="0.25">
      <c r="A64" s="1" t="s">
        <v>96</v>
      </c>
      <c r="B64" s="19">
        <v>29</v>
      </c>
      <c r="C64" s="14" t="s">
        <v>48</v>
      </c>
    </row>
    <row r="65" spans="1:3" x14ac:dyDescent="0.25">
      <c r="A65" s="1" t="s">
        <v>100</v>
      </c>
      <c r="B65" s="19">
        <v>38</v>
      </c>
      <c r="C65" s="14" t="s">
        <v>48</v>
      </c>
    </row>
    <row r="66" spans="1:3" x14ac:dyDescent="0.25">
      <c r="A66" s="1" t="s">
        <v>25</v>
      </c>
      <c r="B66" s="19">
        <v>45</v>
      </c>
      <c r="C66" s="14" t="s">
        <v>48</v>
      </c>
    </row>
    <row r="67" spans="1:3" x14ac:dyDescent="0.25">
      <c r="A67" s="1" t="s">
        <v>103</v>
      </c>
      <c r="B67" s="19">
        <v>40</v>
      </c>
      <c r="C67" s="14" t="s">
        <v>48</v>
      </c>
    </row>
    <row r="68" spans="1:3" x14ac:dyDescent="0.25">
      <c r="A68" s="1" t="s">
        <v>104</v>
      </c>
      <c r="B68" s="19">
        <v>38</v>
      </c>
      <c r="C68" s="14" t="s">
        <v>48</v>
      </c>
    </row>
    <row r="69" spans="1:3" x14ac:dyDescent="0.25">
      <c r="A69" s="1" t="s">
        <v>105</v>
      </c>
      <c r="B69" s="19">
        <v>42</v>
      </c>
      <c r="C69" s="14" t="s">
        <v>48</v>
      </c>
    </row>
    <row r="70" spans="1:3" x14ac:dyDescent="0.25">
      <c r="A70" s="1" t="s">
        <v>106</v>
      </c>
      <c r="B70" s="19">
        <v>35</v>
      </c>
      <c r="C70" s="14" t="s">
        <v>48</v>
      </c>
    </row>
    <row r="71" spans="1:3" x14ac:dyDescent="0.25">
      <c r="A71" s="1" t="s">
        <v>107</v>
      </c>
      <c r="B71" s="19">
        <v>37</v>
      </c>
      <c r="C71" s="14" t="s">
        <v>48</v>
      </c>
    </row>
    <row r="72" spans="1:3" x14ac:dyDescent="0.25">
      <c r="A72" s="1" t="s">
        <v>26</v>
      </c>
      <c r="B72" s="19">
        <v>53</v>
      </c>
      <c r="C72" s="14" t="s">
        <v>48</v>
      </c>
    </row>
    <row r="73" spans="1:3" x14ac:dyDescent="0.25">
      <c r="A73" s="1" t="s">
        <v>108</v>
      </c>
      <c r="B73" s="19">
        <v>55</v>
      </c>
      <c r="C73" s="14" t="s">
        <v>48</v>
      </c>
    </row>
    <row r="74" spans="1:3" x14ac:dyDescent="0.25">
      <c r="A74" s="1" t="s">
        <v>109</v>
      </c>
      <c r="B74" s="19">
        <v>48</v>
      </c>
      <c r="C74" s="14" t="s">
        <v>48</v>
      </c>
    </row>
    <row r="75" spans="1:3" x14ac:dyDescent="0.25">
      <c r="A75" s="1" t="s">
        <v>113</v>
      </c>
      <c r="B75" s="19">
        <v>35</v>
      </c>
      <c r="C75" s="14" t="s">
        <v>48</v>
      </c>
    </row>
    <row r="76" spans="1:3" x14ac:dyDescent="0.25">
      <c r="A76" s="1" t="s">
        <v>114</v>
      </c>
      <c r="B76" s="19">
        <v>36</v>
      </c>
      <c r="C76" s="14" t="s">
        <v>48</v>
      </c>
    </row>
    <row r="77" spans="1:3" x14ac:dyDescent="0.25">
      <c r="A77" s="1" t="s">
        <v>115</v>
      </c>
      <c r="B77" s="19">
        <v>38</v>
      </c>
      <c r="C77" s="14" t="s">
        <v>48</v>
      </c>
    </row>
    <row r="78" spans="1:3" x14ac:dyDescent="0.25">
      <c r="A78" s="1" t="s">
        <v>116</v>
      </c>
      <c r="B78" s="19">
        <v>35</v>
      </c>
      <c r="C78" s="14" t="s">
        <v>48</v>
      </c>
    </row>
    <row r="79" spans="1:3" x14ac:dyDescent="0.25">
      <c r="A79" s="1" t="s">
        <v>117</v>
      </c>
      <c r="B79" s="19">
        <v>29</v>
      </c>
      <c r="C79" s="14" t="s">
        <v>48</v>
      </c>
    </row>
    <row r="80" spans="1:3" x14ac:dyDescent="0.25">
      <c r="A80" s="1" t="s">
        <v>118</v>
      </c>
      <c r="B80" s="19">
        <v>38</v>
      </c>
      <c r="C80" s="14" t="s">
        <v>48</v>
      </c>
    </row>
    <row r="81" spans="1:3" x14ac:dyDescent="0.25">
      <c r="A81" s="1" t="s">
        <v>122</v>
      </c>
      <c r="B81" s="19">
        <v>35</v>
      </c>
      <c r="C81" s="14" t="s">
        <v>48</v>
      </c>
    </row>
    <row r="82" spans="1:3" x14ac:dyDescent="0.25">
      <c r="A82" s="1" t="s">
        <v>123</v>
      </c>
      <c r="B82" s="19">
        <v>45</v>
      </c>
      <c r="C82" s="14" t="s">
        <v>48</v>
      </c>
    </row>
    <row r="83" spans="1:3" x14ac:dyDescent="0.25">
      <c r="A83" s="1" t="s">
        <v>124</v>
      </c>
      <c r="B83" s="19">
        <v>45</v>
      </c>
      <c r="C83" s="14" t="s">
        <v>48</v>
      </c>
    </row>
    <row r="84" spans="1:3" x14ac:dyDescent="0.25">
      <c r="A84" s="1" t="s">
        <v>125</v>
      </c>
      <c r="B84" s="19">
        <v>37</v>
      </c>
      <c r="C84" s="14" t="s">
        <v>48</v>
      </c>
    </row>
    <row r="85" spans="1:3" x14ac:dyDescent="0.25">
      <c r="A85" s="1" t="s">
        <v>126</v>
      </c>
      <c r="B85" s="19">
        <v>38</v>
      </c>
      <c r="C85" s="14" t="s">
        <v>48</v>
      </c>
    </row>
    <row r="86" spans="1:3" x14ac:dyDescent="0.25">
      <c r="A86" s="1" t="s">
        <v>127</v>
      </c>
      <c r="B86" s="19">
        <v>39</v>
      </c>
      <c r="C86" s="14" t="s">
        <v>48</v>
      </c>
    </row>
    <row r="87" spans="1:3" x14ac:dyDescent="0.25">
      <c r="A87" s="1" t="s">
        <v>128</v>
      </c>
      <c r="B87" s="19">
        <v>27</v>
      </c>
      <c r="C87" s="14" t="s">
        <v>48</v>
      </c>
    </row>
    <row r="88" spans="1:3" x14ac:dyDescent="0.25">
      <c r="A88" s="1" t="s">
        <v>129</v>
      </c>
      <c r="B88" s="19">
        <v>40</v>
      </c>
      <c r="C88" s="14" t="s">
        <v>48</v>
      </c>
    </row>
    <row r="89" spans="1:3" x14ac:dyDescent="0.25">
      <c r="A89" s="1" t="s">
        <v>130</v>
      </c>
      <c r="B89" s="19">
        <v>40</v>
      </c>
      <c r="C89" s="14" t="s">
        <v>48</v>
      </c>
    </row>
    <row r="90" spans="1:3" x14ac:dyDescent="0.25">
      <c r="A90" s="1" t="s">
        <v>131</v>
      </c>
      <c r="B90" s="19">
        <v>34</v>
      </c>
      <c r="C90" s="14" t="s">
        <v>48</v>
      </c>
    </row>
    <row r="91" spans="1:3" x14ac:dyDescent="0.25">
      <c r="A91" s="1" t="s">
        <v>132</v>
      </c>
      <c r="B91" s="19">
        <v>40</v>
      </c>
      <c r="C91" s="14" t="s">
        <v>48</v>
      </c>
    </row>
    <row r="92" spans="1:3" x14ac:dyDescent="0.25">
      <c r="A92" s="1" t="s">
        <v>134</v>
      </c>
      <c r="B92" s="19">
        <v>45</v>
      </c>
      <c r="C92" s="14" t="s">
        <v>48</v>
      </c>
    </row>
    <row r="93" spans="1:3" x14ac:dyDescent="0.25">
      <c r="A93" s="1" t="s">
        <v>135</v>
      </c>
      <c r="B93" s="19">
        <v>38</v>
      </c>
      <c r="C93" s="14" t="s">
        <v>48</v>
      </c>
    </row>
    <row r="94" spans="1:3" x14ac:dyDescent="0.25">
      <c r="A94" s="1" t="s">
        <v>136</v>
      </c>
      <c r="B94" s="19">
        <v>34</v>
      </c>
      <c r="C94" s="14" t="s">
        <v>48</v>
      </c>
    </row>
    <row r="95" spans="1:3" x14ac:dyDescent="0.25">
      <c r="A95" s="1" t="s">
        <v>137</v>
      </c>
      <c r="B95" s="19">
        <v>32</v>
      </c>
      <c r="C95" s="14" t="s">
        <v>48</v>
      </c>
    </row>
    <row r="96" spans="1:3" x14ac:dyDescent="0.25">
      <c r="A96" s="1" t="s">
        <v>138</v>
      </c>
      <c r="B96" s="19">
        <v>37</v>
      </c>
      <c r="C96" s="14" t="s">
        <v>48</v>
      </c>
    </row>
    <row r="97" spans="1:3" x14ac:dyDescent="0.25">
      <c r="A97" s="1" t="s">
        <v>140</v>
      </c>
      <c r="B97" s="19">
        <v>45</v>
      </c>
      <c r="C97" s="14" t="s">
        <v>48</v>
      </c>
    </row>
    <row r="98" spans="1:3" x14ac:dyDescent="0.25">
      <c r="A98" s="1" t="s">
        <v>27</v>
      </c>
      <c r="B98" s="19">
        <v>40</v>
      </c>
      <c r="C98" s="14" t="s">
        <v>48</v>
      </c>
    </row>
    <row r="99" spans="1:3" x14ac:dyDescent="0.25">
      <c r="A99" s="1" t="s">
        <v>28</v>
      </c>
      <c r="B99" s="19">
        <v>40</v>
      </c>
      <c r="C99" s="14" t="s">
        <v>48</v>
      </c>
    </row>
    <row r="100" spans="1:3" x14ac:dyDescent="0.25">
      <c r="A100" s="1" t="s">
        <v>29</v>
      </c>
      <c r="B100" s="19">
        <v>50</v>
      </c>
      <c r="C100" s="14" t="s">
        <v>48</v>
      </c>
    </row>
    <row r="101" spans="1:3" x14ac:dyDescent="0.25">
      <c r="A101" s="1" t="s">
        <v>143</v>
      </c>
      <c r="B101" s="19">
        <v>37</v>
      </c>
      <c r="C101" s="14" t="s">
        <v>48</v>
      </c>
    </row>
    <row r="102" spans="1:3" x14ac:dyDescent="0.25">
      <c r="A102" s="1" t="s">
        <v>144</v>
      </c>
      <c r="B102" s="19">
        <v>31</v>
      </c>
      <c r="C102" s="14" t="s">
        <v>48</v>
      </c>
    </row>
    <row r="103" spans="1:3" x14ac:dyDescent="0.25">
      <c r="A103" s="1" t="s">
        <v>30</v>
      </c>
      <c r="B103" s="19">
        <v>39</v>
      </c>
      <c r="C103" s="14" t="s">
        <v>48</v>
      </c>
    </row>
    <row r="104" spans="1:3" x14ac:dyDescent="0.25">
      <c r="A104" s="1" t="s">
        <v>145</v>
      </c>
      <c r="B104" s="19">
        <v>32</v>
      </c>
      <c r="C104" s="14" t="s">
        <v>48</v>
      </c>
    </row>
    <row r="105" spans="1:3" x14ac:dyDescent="0.25">
      <c r="A105" s="1" t="s">
        <v>146</v>
      </c>
      <c r="B105" s="19">
        <v>34</v>
      </c>
      <c r="C105" s="14" t="s">
        <v>48</v>
      </c>
    </row>
    <row r="106" spans="1:3" x14ac:dyDescent="0.25">
      <c r="A106" s="1" t="s">
        <v>147</v>
      </c>
      <c r="B106" s="19">
        <v>41</v>
      </c>
      <c r="C106" s="14" t="s">
        <v>48</v>
      </c>
    </row>
    <row r="107" spans="1:3" x14ac:dyDescent="0.25">
      <c r="A107" s="1" t="s">
        <v>149</v>
      </c>
      <c r="B107" s="19">
        <v>45</v>
      </c>
      <c r="C107" s="14" t="s">
        <v>48</v>
      </c>
    </row>
    <row r="108" spans="1:3" x14ac:dyDescent="0.25">
      <c r="A108" s="1" t="s">
        <v>151</v>
      </c>
      <c r="B108" s="19">
        <v>38</v>
      </c>
      <c r="C108" s="14" t="s">
        <v>48</v>
      </c>
    </row>
    <row r="109" spans="1:3" x14ac:dyDescent="0.25">
      <c r="A109" s="1" t="s">
        <v>152</v>
      </c>
      <c r="B109" s="19">
        <v>34</v>
      </c>
      <c r="C109" s="14" t="s">
        <v>48</v>
      </c>
    </row>
    <row r="110" spans="1:3" x14ac:dyDescent="0.25">
      <c r="A110" s="1" t="s">
        <v>153</v>
      </c>
      <c r="B110" s="19">
        <v>30</v>
      </c>
      <c r="C110" s="14" t="s">
        <v>48</v>
      </c>
    </row>
    <row r="111" spans="1:3" x14ac:dyDescent="0.25">
      <c r="A111" s="1" t="s">
        <v>154</v>
      </c>
      <c r="B111" s="19">
        <v>35</v>
      </c>
      <c r="C111" s="14" t="s">
        <v>48</v>
      </c>
    </row>
    <row r="112" spans="1:3" x14ac:dyDescent="0.25">
      <c r="A112" s="1" t="s">
        <v>155</v>
      </c>
      <c r="B112" s="19">
        <v>38</v>
      </c>
      <c r="C112" s="14" t="s">
        <v>48</v>
      </c>
    </row>
    <row r="113" spans="1:3" x14ac:dyDescent="0.25">
      <c r="A113" s="1" t="s">
        <v>156</v>
      </c>
      <c r="B113" s="19">
        <v>41</v>
      </c>
      <c r="C113" s="14" t="s">
        <v>48</v>
      </c>
    </row>
    <row r="114" spans="1:3" x14ac:dyDescent="0.25">
      <c r="A114" s="1" t="s">
        <v>157</v>
      </c>
      <c r="B114" s="19">
        <v>40</v>
      </c>
      <c r="C114" s="14" t="s">
        <v>48</v>
      </c>
    </row>
    <row r="115" spans="1:3" x14ac:dyDescent="0.25">
      <c r="A115" s="1" t="s">
        <v>158</v>
      </c>
      <c r="B115" s="19">
        <v>45</v>
      </c>
      <c r="C115" s="14" t="s">
        <v>48</v>
      </c>
    </row>
    <row r="116" spans="1:3" x14ac:dyDescent="0.25">
      <c r="A116" s="1" t="s">
        <v>159</v>
      </c>
      <c r="B116" s="19">
        <v>40</v>
      </c>
      <c r="C116" s="14" t="s">
        <v>48</v>
      </c>
    </row>
    <row r="117" spans="1:3" x14ac:dyDescent="0.25">
      <c r="A117" s="1" t="s">
        <v>160</v>
      </c>
      <c r="B117" s="19">
        <v>35</v>
      </c>
      <c r="C117" s="14" t="s">
        <v>48</v>
      </c>
    </row>
    <row r="118" spans="1:3" x14ac:dyDescent="0.25">
      <c r="A118" s="1" t="s">
        <v>161</v>
      </c>
      <c r="B118" s="19">
        <v>31</v>
      </c>
      <c r="C118" s="14" t="s">
        <v>48</v>
      </c>
    </row>
    <row r="119" spans="1:3" x14ac:dyDescent="0.25">
      <c r="A119" s="1" t="s">
        <v>162</v>
      </c>
      <c r="B119" s="19">
        <v>38</v>
      </c>
      <c r="C119" s="14" t="s">
        <v>48</v>
      </c>
    </row>
    <row r="120" spans="1:3" x14ac:dyDescent="0.25">
      <c r="A120" s="1" t="s">
        <v>31</v>
      </c>
      <c r="B120" s="19">
        <v>45</v>
      </c>
      <c r="C120" s="14" t="s">
        <v>48</v>
      </c>
    </row>
    <row r="121" spans="1:3" x14ac:dyDescent="0.25">
      <c r="A121" s="1" t="s">
        <v>163</v>
      </c>
      <c r="B121" s="19">
        <v>36</v>
      </c>
      <c r="C121" s="14" t="s">
        <v>48</v>
      </c>
    </row>
    <row r="122" spans="1:3" x14ac:dyDescent="0.25">
      <c r="A122" s="1" t="s">
        <v>165</v>
      </c>
      <c r="B122" s="19">
        <v>47</v>
      </c>
      <c r="C122" s="14" t="s">
        <v>48</v>
      </c>
    </row>
    <row r="123" spans="1:3" x14ac:dyDescent="0.25">
      <c r="A123" s="1" t="s">
        <v>170</v>
      </c>
      <c r="B123" s="19">
        <v>38</v>
      </c>
      <c r="C123" s="14" t="s">
        <v>48</v>
      </c>
    </row>
    <row r="124" spans="1:3" x14ac:dyDescent="0.25">
      <c r="A124" s="1" t="s">
        <v>171</v>
      </c>
      <c r="B124" s="19">
        <v>35</v>
      </c>
      <c r="C124" s="14" t="s">
        <v>48</v>
      </c>
    </row>
    <row r="125" spans="1:3" x14ac:dyDescent="0.25">
      <c r="A125" s="1" t="s">
        <v>172</v>
      </c>
      <c r="B125" s="19">
        <v>38</v>
      </c>
      <c r="C125" s="14" t="s">
        <v>48</v>
      </c>
    </row>
    <row r="126" spans="1:3" x14ac:dyDescent="0.25">
      <c r="A126" s="1" t="s">
        <v>174</v>
      </c>
      <c r="B126" s="19">
        <v>30</v>
      </c>
      <c r="C126" s="14" t="s">
        <v>48</v>
      </c>
    </row>
    <row r="127" spans="1:3" x14ac:dyDescent="0.25">
      <c r="A127" s="1" t="s">
        <v>175</v>
      </c>
      <c r="B127" s="19">
        <v>31</v>
      </c>
      <c r="C127" s="14" t="s">
        <v>48</v>
      </c>
    </row>
    <row r="128" spans="1:3" x14ac:dyDescent="0.25">
      <c r="A128" s="1" t="s">
        <v>176</v>
      </c>
      <c r="B128" s="19">
        <v>40</v>
      </c>
      <c r="C128" s="14" t="s">
        <v>48</v>
      </c>
    </row>
    <row r="129" spans="1:3" x14ac:dyDescent="0.25">
      <c r="A129" s="1" t="s">
        <v>177</v>
      </c>
      <c r="B129" s="19">
        <v>38</v>
      </c>
      <c r="C129" s="14" t="s">
        <v>48</v>
      </c>
    </row>
    <row r="130" spans="1:3" x14ac:dyDescent="0.25">
      <c r="A130" s="1" t="s">
        <v>32</v>
      </c>
      <c r="B130" s="19">
        <v>37</v>
      </c>
      <c r="C130" s="14" t="s">
        <v>48</v>
      </c>
    </row>
    <row r="131" spans="1:3" x14ac:dyDescent="0.25">
      <c r="A131" s="1" t="s">
        <v>15</v>
      </c>
      <c r="B131" s="19">
        <v>43</v>
      </c>
      <c r="C131" s="14" t="s">
        <v>48</v>
      </c>
    </row>
    <row r="132" spans="1:3" x14ac:dyDescent="0.25">
      <c r="A132" s="1" t="s">
        <v>33</v>
      </c>
      <c r="B132" s="19">
        <v>45</v>
      </c>
      <c r="C132" s="14" t="s">
        <v>48</v>
      </c>
    </row>
    <row r="133" spans="1:3" x14ac:dyDescent="0.25">
      <c r="A133" s="1" t="s">
        <v>34</v>
      </c>
      <c r="B133" s="19">
        <v>43</v>
      </c>
      <c r="C133" s="14" t="s">
        <v>48</v>
      </c>
    </row>
    <row r="134" spans="1:3" x14ac:dyDescent="0.25">
      <c r="A134" s="1" t="s">
        <v>35</v>
      </c>
      <c r="B134" s="19">
        <v>39</v>
      </c>
      <c r="C134" s="14" t="s">
        <v>48</v>
      </c>
    </row>
    <row r="135" spans="1:3" x14ac:dyDescent="0.25">
      <c r="A135" s="1" t="s">
        <v>179</v>
      </c>
      <c r="B135" s="19">
        <v>41</v>
      </c>
      <c r="C135" s="14" t="s">
        <v>48</v>
      </c>
    </row>
    <row r="136" spans="1:3" x14ac:dyDescent="0.25">
      <c r="A136" s="1" t="s">
        <v>182</v>
      </c>
      <c r="B136" s="19">
        <v>45</v>
      </c>
      <c r="C136" s="14" t="s">
        <v>48</v>
      </c>
    </row>
    <row r="137" spans="1:3" x14ac:dyDescent="0.25">
      <c r="A137" s="1" t="s">
        <v>183</v>
      </c>
      <c r="B137" s="19">
        <v>36</v>
      </c>
      <c r="C137" s="14" t="s">
        <v>48</v>
      </c>
    </row>
    <row r="138" spans="1:3" x14ac:dyDescent="0.25">
      <c r="A138" s="1" t="s">
        <v>185</v>
      </c>
      <c r="B138" s="19">
        <v>35</v>
      </c>
      <c r="C138" s="14" t="s">
        <v>48</v>
      </c>
    </row>
    <row r="139" spans="1:3" x14ac:dyDescent="0.25">
      <c r="A139" s="1" t="s">
        <v>187</v>
      </c>
      <c r="B139" s="19">
        <v>35</v>
      </c>
      <c r="C139" s="14" t="s">
        <v>48</v>
      </c>
    </row>
    <row r="140" spans="1:3" x14ac:dyDescent="0.25">
      <c r="A140" s="1" t="s">
        <v>36</v>
      </c>
      <c r="B140" s="19">
        <v>38</v>
      </c>
      <c r="C140" s="14" t="s">
        <v>48</v>
      </c>
    </row>
    <row r="141" spans="1:3" x14ac:dyDescent="0.25">
      <c r="A141" s="1" t="s">
        <v>188</v>
      </c>
      <c r="B141" s="19">
        <v>32</v>
      </c>
      <c r="C141" s="14" t="s">
        <v>48</v>
      </c>
    </row>
    <row r="142" spans="1:3" x14ac:dyDescent="0.25">
      <c r="A142" s="1" t="s">
        <v>189</v>
      </c>
      <c r="B142" s="19">
        <v>35</v>
      </c>
      <c r="C142" s="14" t="s">
        <v>48</v>
      </c>
    </row>
    <row r="143" spans="1:3" x14ac:dyDescent="0.25">
      <c r="A143" s="1" t="s">
        <v>193</v>
      </c>
      <c r="B143" s="19">
        <v>43</v>
      </c>
      <c r="C143" s="14" t="s">
        <v>48</v>
      </c>
    </row>
    <row r="144" spans="1:3" x14ac:dyDescent="0.25">
      <c r="A144" s="1" t="s">
        <v>194</v>
      </c>
      <c r="B144" s="19">
        <v>37</v>
      </c>
      <c r="C144" s="14" t="s">
        <v>48</v>
      </c>
    </row>
    <row r="145" spans="1:3" x14ac:dyDescent="0.25">
      <c r="A145" s="1" t="s">
        <v>196</v>
      </c>
      <c r="B145" s="19">
        <v>42</v>
      </c>
      <c r="C145" s="14" t="s">
        <v>48</v>
      </c>
    </row>
    <row r="146" spans="1:3" x14ac:dyDescent="0.25">
      <c r="A146" s="1" t="s">
        <v>197</v>
      </c>
      <c r="B146" s="19">
        <v>42</v>
      </c>
      <c r="C146" s="14" t="s">
        <v>48</v>
      </c>
    </row>
    <row r="147" spans="1:3" x14ac:dyDescent="0.25">
      <c r="A147" s="1" t="s">
        <v>198</v>
      </c>
      <c r="B147" s="19">
        <v>29</v>
      </c>
      <c r="C147" s="14" t="s">
        <v>48</v>
      </c>
    </row>
    <row r="148" spans="1:3" x14ac:dyDescent="0.25">
      <c r="A148" s="1" t="s">
        <v>202</v>
      </c>
      <c r="B148" s="19">
        <v>38</v>
      </c>
      <c r="C148" s="14" t="s">
        <v>48</v>
      </c>
    </row>
    <row r="149" spans="1:3" x14ac:dyDescent="0.25">
      <c r="A149" s="1" t="s">
        <v>203</v>
      </c>
      <c r="B149" s="19">
        <v>30</v>
      </c>
      <c r="C149" s="14" t="s">
        <v>48</v>
      </c>
    </row>
    <row r="150" spans="1:3" x14ac:dyDescent="0.25">
      <c r="A150" s="1" t="s">
        <v>204</v>
      </c>
      <c r="B150" s="19">
        <v>38</v>
      </c>
      <c r="C150" s="14" t="s">
        <v>48</v>
      </c>
    </row>
    <row r="151" spans="1:3" x14ac:dyDescent="0.25">
      <c r="A151" s="1" t="s">
        <v>37</v>
      </c>
      <c r="B151" s="19">
        <v>43</v>
      </c>
      <c r="C151" s="14" t="s">
        <v>48</v>
      </c>
    </row>
    <row r="152" spans="1:3" x14ac:dyDescent="0.25">
      <c r="A152" s="1" t="s">
        <v>206</v>
      </c>
      <c r="B152" s="19">
        <v>32</v>
      </c>
      <c r="C152" s="14" t="s">
        <v>48</v>
      </c>
    </row>
    <row r="153" spans="1:3" x14ac:dyDescent="0.25">
      <c r="A153" s="1" t="s">
        <v>42</v>
      </c>
      <c r="B153" s="19">
        <v>45</v>
      </c>
      <c r="C153" s="14" t="s">
        <v>48</v>
      </c>
    </row>
    <row r="154" spans="1:3" x14ac:dyDescent="0.25">
      <c r="A154" s="1" t="s">
        <v>207</v>
      </c>
      <c r="B154" s="19">
        <v>42</v>
      </c>
      <c r="C154" s="14" t="s">
        <v>48</v>
      </c>
    </row>
    <row r="155" spans="1:3" x14ac:dyDescent="0.25">
      <c r="A155" s="1" t="s">
        <v>208</v>
      </c>
      <c r="B155" s="19">
        <v>31</v>
      </c>
      <c r="C155" s="14" t="s">
        <v>48</v>
      </c>
    </row>
    <row r="156" spans="1:3" x14ac:dyDescent="0.25">
      <c r="A156" s="1" t="s">
        <v>209</v>
      </c>
      <c r="B156" s="19">
        <v>36</v>
      </c>
      <c r="C156" s="14" t="s">
        <v>48</v>
      </c>
    </row>
    <row r="157" spans="1:3" x14ac:dyDescent="0.25">
      <c r="A157" s="1" t="s">
        <v>210</v>
      </c>
      <c r="B157" s="19">
        <v>38</v>
      </c>
      <c r="C157" s="14" t="s">
        <v>48</v>
      </c>
    </row>
    <row r="158" spans="1:3" x14ac:dyDescent="0.25">
      <c r="A158" s="1" t="s">
        <v>212</v>
      </c>
      <c r="B158" s="19">
        <v>37</v>
      </c>
      <c r="C158" s="14" t="s">
        <v>48</v>
      </c>
    </row>
    <row r="159" spans="1:3" x14ac:dyDescent="0.25">
      <c r="A159" s="1" t="s">
        <v>213</v>
      </c>
      <c r="B159" s="19">
        <v>44</v>
      </c>
      <c r="C159" s="14" t="s">
        <v>48</v>
      </c>
    </row>
    <row r="160" spans="1:3" x14ac:dyDescent="0.25">
      <c r="A160" s="1" t="s">
        <v>214</v>
      </c>
      <c r="B160" s="19">
        <v>33</v>
      </c>
      <c r="C160" s="14" t="s">
        <v>48</v>
      </c>
    </row>
    <row r="161" spans="1:3" x14ac:dyDescent="0.25">
      <c r="A161" s="1" t="s">
        <v>215</v>
      </c>
      <c r="B161" s="19">
        <v>38</v>
      </c>
      <c r="C161" s="14" t="s">
        <v>48</v>
      </c>
    </row>
    <row r="162" spans="1:3" x14ac:dyDescent="0.25">
      <c r="A162" s="1" t="s">
        <v>216</v>
      </c>
      <c r="B162" s="19">
        <v>42</v>
      </c>
      <c r="C162" s="14" t="s">
        <v>48</v>
      </c>
    </row>
    <row r="163" spans="1:3" x14ac:dyDescent="0.25">
      <c r="A163" s="1" t="s">
        <v>43</v>
      </c>
      <c r="B163" s="19">
        <v>37</v>
      </c>
      <c r="C163" s="14" t="s">
        <v>48</v>
      </c>
    </row>
    <row r="164" spans="1:3" x14ac:dyDescent="0.25">
      <c r="A164" s="1" t="s">
        <v>217</v>
      </c>
      <c r="B164" s="19">
        <v>37</v>
      </c>
      <c r="C164" s="14" t="s">
        <v>48</v>
      </c>
    </row>
    <row r="165" spans="1:3" x14ac:dyDescent="0.25">
      <c r="A165" s="1" t="s">
        <v>218</v>
      </c>
      <c r="B165" s="19">
        <v>39</v>
      </c>
      <c r="C165" s="14" t="s">
        <v>48</v>
      </c>
    </row>
    <row r="166" spans="1:3" x14ac:dyDescent="0.25">
      <c r="A166" s="1" t="s">
        <v>219</v>
      </c>
      <c r="B166" s="19">
        <v>38</v>
      </c>
      <c r="C166" s="14" t="s">
        <v>48</v>
      </c>
    </row>
    <row r="167" spans="1:3" x14ac:dyDescent="0.25">
      <c r="A167" s="1" t="s">
        <v>220</v>
      </c>
      <c r="B167" s="19">
        <v>45</v>
      </c>
      <c r="C167" s="14" t="s">
        <v>48</v>
      </c>
    </row>
    <row r="168" spans="1:3" x14ac:dyDescent="0.25">
      <c r="A168" s="1" t="s">
        <v>221</v>
      </c>
      <c r="B168" s="19">
        <v>46</v>
      </c>
      <c r="C168" s="14" t="s">
        <v>48</v>
      </c>
    </row>
    <row r="169" spans="1:3" x14ac:dyDescent="0.25">
      <c r="A169" s="1" t="s">
        <v>222</v>
      </c>
      <c r="B169" s="19">
        <v>36</v>
      </c>
      <c r="C169" s="14" t="s">
        <v>48</v>
      </c>
    </row>
    <row r="170" spans="1:3" x14ac:dyDescent="0.25">
      <c r="A170" s="1" t="s">
        <v>223</v>
      </c>
      <c r="B170" s="19">
        <v>38</v>
      </c>
      <c r="C170" s="14" t="s">
        <v>48</v>
      </c>
    </row>
    <row r="171" spans="1:3" x14ac:dyDescent="0.25">
      <c r="A171" s="1" t="s">
        <v>224</v>
      </c>
      <c r="B171" s="19">
        <v>33</v>
      </c>
      <c r="C171" s="14" t="s">
        <v>48</v>
      </c>
    </row>
    <row r="172" spans="1:3" x14ac:dyDescent="0.25">
      <c r="A172" s="1" t="s">
        <v>225</v>
      </c>
      <c r="B172" s="19">
        <v>39</v>
      </c>
      <c r="C172" s="14" t="s">
        <v>48</v>
      </c>
    </row>
    <row r="173" spans="1:3" x14ac:dyDescent="0.25">
      <c r="A173" s="1" t="s">
        <v>190</v>
      </c>
      <c r="B173" s="20">
        <v>37</v>
      </c>
      <c r="C173" s="14" t="s">
        <v>191</v>
      </c>
    </row>
    <row r="174" spans="1:3" x14ac:dyDescent="0.25">
      <c r="A174" s="1" t="s">
        <v>141</v>
      </c>
      <c r="B174" s="21">
        <v>80</v>
      </c>
      <c r="C174" s="14" t="s">
        <v>142</v>
      </c>
    </row>
    <row r="175" spans="1:3" x14ac:dyDescent="0.25">
      <c r="A175" s="1" t="s">
        <v>38</v>
      </c>
      <c r="B175" s="21">
        <v>80</v>
      </c>
      <c r="C175" s="14" t="s">
        <v>142</v>
      </c>
    </row>
    <row r="176" spans="1:3" x14ac:dyDescent="0.25">
      <c r="A176" s="1" t="s">
        <v>111</v>
      </c>
      <c r="B176" s="22">
        <v>6500</v>
      </c>
      <c r="C176" s="14" t="s">
        <v>112</v>
      </c>
    </row>
    <row r="177" spans="1:3" x14ac:dyDescent="0.25">
      <c r="A177" s="1" t="s">
        <v>167</v>
      </c>
      <c r="B177" s="23">
        <v>420</v>
      </c>
      <c r="C177" s="14" t="s">
        <v>168</v>
      </c>
    </row>
    <row r="178" spans="1:3" x14ac:dyDescent="0.25">
      <c r="A178" s="1" t="s">
        <v>40</v>
      </c>
      <c r="B178" s="24">
        <v>455</v>
      </c>
      <c r="C178" s="14" t="s">
        <v>205</v>
      </c>
    </row>
    <row r="179" spans="1:3" x14ac:dyDescent="0.25">
      <c r="A179" s="1" t="s">
        <v>50</v>
      </c>
      <c r="B179" s="25">
        <v>42</v>
      </c>
      <c r="C179" s="14" t="s">
        <v>51</v>
      </c>
    </row>
    <row r="180" spans="1:3" x14ac:dyDescent="0.25">
      <c r="A180" s="1" t="s">
        <v>54</v>
      </c>
      <c r="B180" s="25">
        <v>52</v>
      </c>
      <c r="C180" s="14" t="s">
        <v>51</v>
      </c>
    </row>
    <row r="181" spans="1:3" x14ac:dyDescent="0.25">
      <c r="A181" s="1" t="s">
        <v>60</v>
      </c>
      <c r="B181" s="25">
        <v>47</v>
      </c>
      <c r="C181" s="14" t="s">
        <v>51</v>
      </c>
    </row>
    <row r="182" spans="1:3" x14ac:dyDescent="0.25">
      <c r="A182" s="1" t="s">
        <v>63</v>
      </c>
      <c r="B182" s="25">
        <v>54</v>
      </c>
      <c r="C182" s="14" t="s">
        <v>51</v>
      </c>
    </row>
    <row r="183" spans="1:3" x14ac:dyDescent="0.25">
      <c r="A183" s="1" t="s">
        <v>64</v>
      </c>
      <c r="B183" s="25">
        <v>45</v>
      </c>
      <c r="C183" s="14" t="s">
        <v>51</v>
      </c>
    </row>
    <row r="184" spans="1:3" x14ac:dyDescent="0.25">
      <c r="A184" s="1" t="s">
        <v>65</v>
      </c>
      <c r="B184" s="25">
        <v>47</v>
      </c>
      <c r="C184" s="14" t="s">
        <v>51</v>
      </c>
    </row>
    <row r="185" spans="1:3" x14ac:dyDescent="0.25">
      <c r="A185" s="1" t="s">
        <v>83</v>
      </c>
      <c r="B185" s="25">
        <v>41</v>
      </c>
      <c r="C185" s="14" t="s">
        <v>51</v>
      </c>
    </row>
    <row r="186" spans="1:3" x14ac:dyDescent="0.25">
      <c r="A186" s="1" t="s">
        <v>84</v>
      </c>
      <c r="B186" s="25">
        <v>50</v>
      </c>
      <c r="C186" s="14" t="s">
        <v>51</v>
      </c>
    </row>
    <row r="187" spans="1:3" x14ac:dyDescent="0.25">
      <c r="A187" s="1" t="s">
        <v>93</v>
      </c>
      <c r="B187" s="25">
        <v>33</v>
      </c>
      <c r="C187" s="14" t="s">
        <v>51</v>
      </c>
    </row>
    <row r="188" spans="1:3" x14ac:dyDescent="0.25">
      <c r="A188" s="1" t="s">
        <v>94</v>
      </c>
      <c r="B188" s="25">
        <v>55</v>
      </c>
      <c r="C188" s="14" t="s">
        <v>51</v>
      </c>
    </row>
    <row r="189" spans="1:3" x14ac:dyDescent="0.25">
      <c r="A189" s="1" t="s">
        <v>95</v>
      </c>
      <c r="B189" s="25">
        <v>46</v>
      </c>
      <c r="C189" s="14" t="s">
        <v>51</v>
      </c>
    </row>
    <row r="190" spans="1:3" x14ac:dyDescent="0.25">
      <c r="A190" s="1" t="s">
        <v>97</v>
      </c>
      <c r="B190" s="25">
        <v>38</v>
      </c>
      <c r="C190" s="14" t="s">
        <v>51</v>
      </c>
    </row>
    <row r="191" spans="1:3" x14ac:dyDescent="0.25">
      <c r="A191" s="1" t="s">
        <v>98</v>
      </c>
      <c r="B191" s="25">
        <v>43</v>
      </c>
      <c r="C191" s="14" t="s">
        <v>51</v>
      </c>
    </row>
    <row r="192" spans="1:3" x14ac:dyDescent="0.25">
      <c r="A192" s="1" t="s">
        <v>99</v>
      </c>
      <c r="B192" s="25">
        <v>46</v>
      </c>
      <c r="C192" s="14" t="s">
        <v>51</v>
      </c>
    </row>
    <row r="193" spans="1:3" x14ac:dyDescent="0.25">
      <c r="A193" s="1" t="s">
        <v>101</v>
      </c>
      <c r="B193" s="25">
        <v>55</v>
      </c>
      <c r="C193" s="14" t="s">
        <v>51</v>
      </c>
    </row>
    <row r="194" spans="1:3" x14ac:dyDescent="0.25">
      <c r="A194" s="1" t="s">
        <v>102</v>
      </c>
      <c r="B194" s="25">
        <v>38</v>
      </c>
      <c r="C194" s="14" t="s">
        <v>51</v>
      </c>
    </row>
    <row r="195" spans="1:3" x14ac:dyDescent="0.25">
      <c r="A195" s="1" t="s">
        <v>110</v>
      </c>
      <c r="B195" s="25">
        <v>56</v>
      </c>
      <c r="C195" s="14" t="s">
        <v>51</v>
      </c>
    </row>
    <row r="196" spans="1:3" x14ac:dyDescent="0.25">
      <c r="A196" s="1" t="s">
        <v>121</v>
      </c>
      <c r="B196" s="25">
        <v>38</v>
      </c>
      <c r="C196" s="14" t="s">
        <v>51</v>
      </c>
    </row>
    <row r="197" spans="1:3" x14ac:dyDescent="0.25">
      <c r="A197" s="1" t="s">
        <v>133</v>
      </c>
      <c r="B197" s="25">
        <v>45</v>
      </c>
      <c r="C197" s="14" t="s">
        <v>51</v>
      </c>
    </row>
    <row r="198" spans="1:3" x14ac:dyDescent="0.25">
      <c r="A198" s="1" t="s">
        <v>139</v>
      </c>
      <c r="B198" s="25">
        <v>55</v>
      </c>
      <c r="C198" s="14" t="s">
        <v>51</v>
      </c>
    </row>
    <row r="199" spans="1:3" x14ac:dyDescent="0.25">
      <c r="A199" s="1" t="s">
        <v>148</v>
      </c>
      <c r="B199" s="25">
        <v>46</v>
      </c>
      <c r="C199" s="14" t="s">
        <v>51</v>
      </c>
    </row>
    <row r="200" spans="1:3" x14ac:dyDescent="0.25">
      <c r="A200" s="1" t="s">
        <v>150</v>
      </c>
      <c r="B200" s="25">
        <v>35</v>
      </c>
      <c r="C200" s="14" t="s">
        <v>51</v>
      </c>
    </row>
    <row r="201" spans="1:3" x14ac:dyDescent="0.25">
      <c r="A201" s="1" t="s">
        <v>164</v>
      </c>
      <c r="B201" s="25">
        <v>42</v>
      </c>
      <c r="C201" s="14" t="s">
        <v>51</v>
      </c>
    </row>
    <row r="202" spans="1:3" x14ac:dyDescent="0.25">
      <c r="A202" s="1" t="s">
        <v>166</v>
      </c>
      <c r="B202" s="25">
        <v>44</v>
      </c>
      <c r="C202" s="14" t="s">
        <v>51</v>
      </c>
    </row>
    <row r="203" spans="1:3" x14ac:dyDescent="0.25">
      <c r="A203" s="1" t="s">
        <v>169</v>
      </c>
      <c r="B203" s="25">
        <v>48</v>
      </c>
      <c r="C203" s="14" t="s">
        <v>51</v>
      </c>
    </row>
    <row r="204" spans="1:3" x14ac:dyDescent="0.25">
      <c r="A204" s="1" t="s">
        <v>173</v>
      </c>
      <c r="B204" s="25">
        <v>42</v>
      </c>
      <c r="C204" s="14" t="s">
        <v>51</v>
      </c>
    </row>
    <row r="205" spans="1:3" x14ac:dyDescent="0.25">
      <c r="A205" s="1" t="s">
        <v>178</v>
      </c>
      <c r="B205" s="25">
        <v>45</v>
      </c>
      <c r="C205" s="14" t="s">
        <v>51</v>
      </c>
    </row>
    <row r="206" spans="1:3" x14ac:dyDescent="0.25">
      <c r="A206" s="1" t="s">
        <v>180</v>
      </c>
      <c r="B206" s="25">
        <v>40</v>
      </c>
      <c r="C206" s="14" t="s">
        <v>51</v>
      </c>
    </row>
    <row r="207" spans="1:3" x14ac:dyDescent="0.25">
      <c r="A207" s="1" t="s">
        <v>181</v>
      </c>
      <c r="B207" s="25">
        <v>36</v>
      </c>
      <c r="C207" s="14" t="s">
        <v>51</v>
      </c>
    </row>
    <row r="208" spans="1:3" x14ac:dyDescent="0.25">
      <c r="A208" s="1" t="s">
        <v>184</v>
      </c>
      <c r="B208" s="25">
        <v>41</v>
      </c>
      <c r="C208" s="14" t="s">
        <v>51</v>
      </c>
    </row>
    <row r="209" spans="1:3" x14ac:dyDescent="0.25">
      <c r="A209" s="1" t="s">
        <v>186</v>
      </c>
      <c r="B209" s="25">
        <v>48</v>
      </c>
      <c r="C209" s="14" t="s">
        <v>51</v>
      </c>
    </row>
    <row r="210" spans="1:3" x14ac:dyDescent="0.25">
      <c r="A210" s="1" t="s">
        <v>192</v>
      </c>
      <c r="B210" s="25">
        <v>60</v>
      </c>
      <c r="C210" s="14" t="s">
        <v>51</v>
      </c>
    </row>
    <row r="211" spans="1:3" x14ac:dyDescent="0.25">
      <c r="A211" s="1" t="s">
        <v>195</v>
      </c>
      <c r="B211" s="25">
        <v>31</v>
      </c>
      <c r="C211" s="14" t="s">
        <v>51</v>
      </c>
    </row>
    <row r="212" spans="1:3" x14ac:dyDescent="0.25">
      <c r="A212" s="1" t="s">
        <v>199</v>
      </c>
      <c r="B212" s="25">
        <v>40</v>
      </c>
      <c r="C212" s="14" t="s">
        <v>51</v>
      </c>
    </row>
    <row r="213" spans="1:3" x14ac:dyDescent="0.25">
      <c r="A213" s="1" t="s">
        <v>200</v>
      </c>
      <c r="B213" s="25">
        <v>57</v>
      </c>
      <c r="C213" s="14" t="s">
        <v>51</v>
      </c>
    </row>
    <row r="214" spans="1:3" x14ac:dyDescent="0.25">
      <c r="A214" s="1" t="s">
        <v>201</v>
      </c>
      <c r="B214" s="25">
        <v>37</v>
      </c>
      <c r="C214" s="14" t="s">
        <v>51</v>
      </c>
    </row>
    <row r="215" spans="1:3" ht="15.75" thickBot="1" x14ac:dyDescent="0.3">
      <c r="A215" s="1" t="s">
        <v>211</v>
      </c>
      <c r="B215" s="26">
        <v>56</v>
      </c>
      <c r="C215" s="14" t="s">
        <v>51</v>
      </c>
    </row>
  </sheetData>
  <sheetProtection algorithmName="SHA-512" hashValue="8fMJMMjD1QWQNNiyNmYJFBcFxS1LC/LRAih6CZC0cU5cIZjIbtQIfvwTV/HudiPZ9cOyOW6d0+ukjeFODioE3Q==" saltValue="ZJDtsQbCxYbLxpHFbyFenw==" spinCount="100000" sheet="1" objects="1" scenarios="1"/>
  <protectedRanges>
    <protectedRange algorithmName="SHA-512" hashValue="YCd8Io89RrKFygRrphb5xXHIYxtMKNVO5IcmHu1kvC9MTtm2N1YVC0rMo9nKnUiSj6i3nRLXrel43as9JXhCpA==" saltValue="a4EjTKB9Cl3OwT33yedWCw==" spinCount="100000" sqref="C1:D1048576 I1:N1048576" name="Rozsah1"/>
  </protectedRange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057E-12ED-4809-981C-A6D5EAF93F97}">
  <dimension ref="A1:B194"/>
  <sheetViews>
    <sheetView topLeftCell="A167" workbookViewId="0">
      <selection activeCell="A2" sqref="A2:B194"/>
    </sheetView>
  </sheetViews>
  <sheetFormatPr defaultRowHeight="15" x14ac:dyDescent="0.25"/>
  <cols>
    <col min="1" max="1" width="15.140625" bestFit="1" customWidth="1"/>
    <col min="2" max="2" width="26.7109375" customWidth="1"/>
  </cols>
  <sheetData>
    <row r="1" spans="1:2" ht="30" x14ac:dyDescent="0.25">
      <c r="A1" s="2" t="s">
        <v>45</v>
      </c>
      <c r="B1" s="3" t="s">
        <v>46</v>
      </c>
    </row>
    <row r="2" spans="1:2" x14ac:dyDescent="0.25">
      <c r="A2" s="4" t="s">
        <v>57</v>
      </c>
      <c r="B2" s="5">
        <v>74</v>
      </c>
    </row>
    <row r="3" spans="1:2" x14ac:dyDescent="0.25">
      <c r="A3" s="4" t="s">
        <v>90</v>
      </c>
      <c r="B3" s="5">
        <v>55</v>
      </c>
    </row>
    <row r="4" spans="1:2" x14ac:dyDescent="0.25">
      <c r="A4" s="4" t="s">
        <v>119</v>
      </c>
      <c r="B4" s="6">
        <v>65</v>
      </c>
    </row>
    <row r="5" spans="1:2" x14ac:dyDescent="0.25">
      <c r="A5" s="4" t="s">
        <v>77</v>
      </c>
      <c r="B5" s="7" t="s">
        <v>226</v>
      </c>
    </row>
    <row r="6" spans="1:2" x14ac:dyDescent="0.25">
      <c r="A6" s="4" t="s">
        <v>19</v>
      </c>
      <c r="B6" s="7" t="s">
        <v>20</v>
      </c>
    </row>
    <row r="7" spans="1:2" x14ac:dyDescent="0.25">
      <c r="A7" s="4" t="s">
        <v>47</v>
      </c>
      <c r="B7" s="8">
        <v>32</v>
      </c>
    </row>
    <row r="8" spans="1:2" x14ac:dyDescent="0.25">
      <c r="A8" s="4" t="s">
        <v>49</v>
      </c>
      <c r="B8" s="8">
        <v>33</v>
      </c>
    </row>
    <row r="9" spans="1:2" x14ac:dyDescent="0.25">
      <c r="A9" s="4" t="s">
        <v>52</v>
      </c>
      <c r="B9" s="8">
        <v>42</v>
      </c>
    </row>
    <row r="10" spans="1:2" x14ac:dyDescent="0.25">
      <c r="A10" s="4" t="s">
        <v>53</v>
      </c>
      <c r="B10" s="8">
        <v>40</v>
      </c>
    </row>
    <row r="11" spans="1:2" x14ac:dyDescent="0.25">
      <c r="A11" s="4" t="s">
        <v>55</v>
      </c>
      <c r="B11" s="8">
        <v>37</v>
      </c>
    </row>
    <row r="12" spans="1:2" x14ac:dyDescent="0.25">
      <c r="A12" s="4" t="s">
        <v>56</v>
      </c>
      <c r="B12" s="8">
        <v>27</v>
      </c>
    </row>
    <row r="13" spans="1:2" x14ac:dyDescent="0.25">
      <c r="A13" s="4" t="s">
        <v>59</v>
      </c>
      <c r="B13" s="8">
        <v>28</v>
      </c>
    </row>
    <row r="14" spans="1:2" x14ac:dyDescent="0.25">
      <c r="A14" s="4" t="s">
        <v>61</v>
      </c>
      <c r="B14" s="8">
        <v>39</v>
      </c>
    </row>
    <row r="15" spans="1:2" x14ac:dyDescent="0.25">
      <c r="A15" s="4" t="s">
        <v>62</v>
      </c>
      <c r="B15" s="8">
        <v>36</v>
      </c>
    </row>
    <row r="16" spans="1:2" x14ac:dyDescent="0.25">
      <c r="A16" s="4" t="s">
        <v>17</v>
      </c>
      <c r="B16" s="8">
        <v>45</v>
      </c>
    </row>
    <row r="17" spans="1:2" x14ac:dyDescent="0.25">
      <c r="A17" s="4" t="s">
        <v>66</v>
      </c>
      <c r="B17" s="8">
        <v>30</v>
      </c>
    </row>
    <row r="18" spans="1:2" x14ac:dyDescent="0.25">
      <c r="A18" s="4" t="s">
        <v>67</v>
      </c>
      <c r="B18" s="8">
        <v>39</v>
      </c>
    </row>
    <row r="19" spans="1:2" x14ac:dyDescent="0.25">
      <c r="A19" s="4" t="s">
        <v>68</v>
      </c>
      <c r="B19" s="8">
        <v>32</v>
      </c>
    </row>
    <row r="20" spans="1:2" ht="30" x14ac:dyDescent="0.25">
      <c r="A20" s="4" t="s">
        <v>69</v>
      </c>
      <c r="B20" s="8">
        <v>40</v>
      </c>
    </row>
    <row r="21" spans="1:2" x14ac:dyDescent="0.25">
      <c r="A21" s="4" t="s">
        <v>70</v>
      </c>
      <c r="B21" s="8">
        <v>33</v>
      </c>
    </row>
    <row r="22" spans="1:2" x14ac:dyDescent="0.25">
      <c r="A22" s="4" t="s">
        <v>71</v>
      </c>
      <c r="B22" s="8">
        <v>40</v>
      </c>
    </row>
    <row r="23" spans="1:2" x14ac:dyDescent="0.25">
      <c r="A23" s="4" t="s">
        <v>72</v>
      </c>
      <c r="B23" s="8">
        <v>27</v>
      </c>
    </row>
    <row r="24" spans="1:2" x14ac:dyDescent="0.25">
      <c r="A24" s="4" t="s">
        <v>18</v>
      </c>
      <c r="B24" s="8">
        <v>36</v>
      </c>
    </row>
    <row r="25" spans="1:2" x14ac:dyDescent="0.25">
      <c r="A25" s="4" t="s">
        <v>73</v>
      </c>
      <c r="B25" s="8">
        <v>36</v>
      </c>
    </row>
    <row r="26" spans="1:2" x14ac:dyDescent="0.25">
      <c r="A26" s="4" t="s">
        <v>74</v>
      </c>
      <c r="B26" s="8">
        <v>43</v>
      </c>
    </row>
    <row r="27" spans="1:2" x14ac:dyDescent="0.25">
      <c r="A27" s="4" t="s">
        <v>75</v>
      </c>
      <c r="B27" s="8">
        <v>41</v>
      </c>
    </row>
    <row r="28" spans="1:2" x14ac:dyDescent="0.25">
      <c r="A28" s="4" t="s">
        <v>76</v>
      </c>
      <c r="B28" s="8">
        <v>39</v>
      </c>
    </row>
    <row r="29" spans="1:2" x14ac:dyDescent="0.25">
      <c r="A29" s="4" t="s">
        <v>79</v>
      </c>
      <c r="B29" s="8">
        <v>37</v>
      </c>
    </row>
    <row r="30" spans="1:2" x14ac:dyDescent="0.25">
      <c r="A30" s="4" t="s">
        <v>80</v>
      </c>
      <c r="B30" s="8">
        <v>40</v>
      </c>
    </row>
    <row r="31" spans="1:2" x14ac:dyDescent="0.25">
      <c r="A31" s="4" t="s">
        <v>81</v>
      </c>
      <c r="B31" s="8">
        <v>38</v>
      </c>
    </row>
    <row r="32" spans="1:2" x14ac:dyDescent="0.25">
      <c r="A32" s="4" t="s">
        <v>85</v>
      </c>
      <c r="B32" s="8">
        <v>38</v>
      </c>
    </row>
    <row r="33" spans="1:2" x14ac:dyDescent="0.25">
      <c r="A33" s="4" t="s">
        <v>86</v>
      </c>
      <c r="B33" s="8">
        <v>40</v>
      </c>
    </row>
    <row r="34" spans="1:2" x14ac:dyDescent="0.25">
      <c r="A34" s="4" t="s">
        <v>87</v>
      </c>
      <c r="B34" s="8">
        <v>45</v>
      </c>
    </row>
    <row r="35" spans="1:2" x14ac:dyDescent="0.25">
      <c r="A35" s="4" t="s">
        <v>88</v>
      </c>
      <c r="B35" s="8">
        <v>38</v>
      </c>
    </row>
    <row r="36" spans="1:2" x14ac:dyDescent="0.25">
      <c r="A36" s="4" t="s">
        <v>21</v>
      </c>
      <c r="B36" s="8">
        <v>42</v>
      </c>
    </row>
    <row r="37" spans="1:2" x14ac:dyDescent="0.25">
      <c r="A37" s="4" t="s">
        <v>89</v>
      </c>
      <c r="B37" s="8">
        <v>40</v>
      </c>
    </row>
    <row r="38" spans="1:2" x14ac:dyDescent="0.25">
      <c r="A38" s="4" t="s">
        <v>91</v>
      </c>
      <c r="B38" s="8">
        <v>31</v>
      </c>
    </row>
    <row r="39" spans="1:2" x14ac:dyDescent="0.25">
      <c r="A39" s="4" t="s">
        <v>22</v>
      </c>
      <c r="B39" s="8">
        <v>50</v>
      </c>
    </row>
    <row r="40" spans="1:2" x14ac:dyDescent="0.25">
      <c r="A40" s="4" t="s">
        <v>23</v>
      </c>
      <c r="B40" s="8">
        <v>45</v>
      </c>
    </row>
    <row r="41" spans="1:2" x14ac:dyDescent="0.25">
      <c r="A41" s="4" t="s">
        <v>92</v>
      </c>
      <c r="B41" s="8">
        <v>45</v>
      </c>
    </row>
    <row r="42" spans="1:2" x14ac:dyDescent="0.25">
      <c r="A42" s="4" t="s">
        <v>24</v>
      </c>
      <c r="B42" s="8">
        <v>42</v>
      </c>
    </row>
    <row r="43" spans="1:2" x14ac:dyDescent="0.25">
      <c r="A43" s="4" t="s">
        <v>96</v>
      </c>
      <c r="B43" s="8">
        <v>29</v>
      </c>
    </row>
    <row r="44" spans="1:2" x14ac:dyDescent="0.25">
      <c r="A44" s="4" t="s">
        <v>100</v>
      </c>
      <c r="B44" s="8">
        <v>38</v>
      </c>
    </row>
    <row r="45" spans="1:2" x14ac:dyDescent="0.25">
      <c r="A45" s="4" t="s">
        <v>25</v>
      </c>
      <c r="B45" s="8">
        <v>45</v>
      </c>
    </row>
    <row r="46" spans="1:2" x14ac:dyDescent="0.25">
      <c r="A46" s="4" t="s">
        <v>103</v>
      </c>
      <c r="B46" s="8">
        <v>40</v>
      </c>
    </row>
    <row r="47" spans="1:2" x14ac:dyDescent="0.25">
      <c r="A47" s="4" t="s">
        <v>104</v>
      </c>
      <c r="B47" s="8">
        <v>38</v>
      </c>
    </row>
    <row r="48" spans="1:2" x14ac:dyDescent="0.25">
      <c r="A48" s="4" t="s">
        <v>105</v>
      </c>
      <c r="B48" s="8">
        <v>42</v>
      </c>
    </row>
    <row r="49" spans="1:2" x14ac:dyDescent="0.25">
      <c r="A49" s="4" t="s">
        <v>106</v>
      </c>
      <c r="B49" s="8">
        <v>35</v>
      </c>
    </row>
    <row r="50" spans="1:2" x14ac:dyDescent="0.25">
      <c r="A50" s="4" t="s">
        <v>107</v>
      </c>
      <c r="B50" s="8">
        <v>37</v>
      </c>
    </row>
    <row r="51" spans="1:2" x14ac:dyDescent="0.25">
      <c r="A51" s="4" t="s">
        <v>26</v>
      </c>
      <c r="B51" s="8">
        <v>53</v>
      </c>
    </row>
    <row r="52" spans="1:2" x14ac:dyDescent="0.25">
      <c r="A52" s="4" t="s">
        <v>108</v>
      </c>
      <c r="B52" s="8">
        <v>55</v>
      </c>
    </row>
    <row r="53" spans="1:2" x14ac:dyDescent="0.25">
      <c r="A53" s="4" t="s">
        <v>109</v>
      </c>
      <c r="B53" s="8">
        <v>48</v>
      </c>
    </row>
    <row r="54" spans="1:2" x14ac:dyDescent="0.25">
      <c r="A54" s="4" t="s">
        <v>113</v>
      </c>
      <c r="B54" s="8">
        <v>35</v>
      </c>
    </row>
    <row r="55" spans="1:2" x14ac:dyDescent="0.25">
      <c r="A55" s="4" t="s">
        <v>114</v>
      </c>
      <c r="B55" s="8">
        <v>36</v>
      </c>
    </row>
    <row r="56" spans="1:2" x14ac:dyDescent="0.25">
      <c r="A56" s="4" t="s">
        <v>115</v>
      </c>
      <c r="B56" s="8">
        <v>38</v>
      </c>
    </row>
    <row r="57" spans="1:2" x14ac:dyDescent="0.25">
      <c r="A57" s="4" t="s">
        <v>116</v>
      </c>
      <c r="B57" s="8">
        <v>35</v>
      </c>
    </row>
    <row r="58" spans="1:2" x14ac:dyDescent="0.25">
      <c r="A58" s="4" t="s">
        <v>117</v>
      </c>
      <c r="B58" s="8">
        <v>29</v>
      </c>
    </row>
    <row r="59" spans="1:2" x14ac:dyDescent="0.25">
      <c r="A59" s="4" t="s">
        <v>118</v>
      </c>
      <c r="B59" s="8">
        <v>38</v>
      </c>
    </row>
    <row r="60" spans="1:2" x14ac:dyDescent="0.25">
      <c r="A60" s="4" t="s">
        <v>122</v>
      </c>
      <c r="B60" s="8">
        <v>35</v>
      </c>
    </row>
    <row r="61" spans="1:2" x14ac:dyDescent="0.25">
      <c r="A61" s="4" t="s">
        <v>123</v>
      </c>
      <c r="B61" s="8">
        <v>45</v>
      </c>
    </row>
    <row r="62" spans="1:2" x14ac:dyDescent="0.25">
      <c r="A62" s="4" t="s">
        <v>124</v>
      </c>
      <c r="B62" s="8">
        <v>45</v>
      </c>
    </row>
    <row r="63" spans="1:2" x14ac:dyDescent="0.25">
      <c r="A63" s="4" t="s">
        <v>125</v>
      </c>
      <c r="B63" s="8">
        <v>37</v>
      </c>
    </row>
    <row r="64" spans="1:2" x14ac:dyDescent="0.25">
      <c r="A64" s="4" t="s">
        <v>126</v>
      </c>
      <c r="B64" s="8">
        <v>38</v>
      </c>
    </row>
    <row r="65" spans="1:2" x14ac:dyDescent="0.25">
      <c r="A65" s="4" t="s">
        <v>127</v>
      </c>
      <c r="B65" s="8">
        <v>39</v>
      </c>
    </row>
    <row r="66" spans="1:2" x14ac:dyDescent="0.25">
      <c r="A66" s="4" t="s">
        <v>128</v>
      </c>
      <c r="B66" s="8">
        <v>27</v>
      </c>
    </row>
    <row r="67" spans="1:2" ht="45" x14ac:dyDescent="0.25">
      <c r="A67" s="4" t="s">
        <v>129</v>
      </c>
      <c r="B67" s="8">
        <v>40</v>
      </c>
    </row>
    <row r="68" spans="1:2" ht="30" x14ac:dyDescent="0.25">
      <c r="A68" s="4" t="s">
        <v>130</v>
      </c>
      <c r="B68" s="8">
        <v>40</v>
      </c>
    </row>
    <row r="69" spans="1:2" ht="60" x14ac:dyDescent="0.25">
      <c r="A69" s="4" t="s">
        <v>131</v>
      </c>
      <c r="B69" s="8">
        <v>34</v>
      </c>
    </row>
    <row r="70" spans="1:2" ht="30" x14ac:dyDescent="0.25">
      <c r="A70" s="4" t="s">
        <v>132</v>
      </c>
      <c r="B70" s="8">
        <v>40</v>
      </c>
    </row>
    <row r="71" spans="1:2" x14ac:dyDescent="0.25">
      <c r="A71" s="4" t="s">
        <v>134</v>
      </c>
      <c r="B71" s="8">
        <v>45</v>
      </c>
    </row>
    <row r="72" spans="1:2" x14ac:dyDescent="0.25">
      <c r="A72" s="4" t="s">
        <v>135</v>
      </c>
      <c r="B72" s="8">
        <v>38</v>
      </c>
    </row>
    <row r="73" spans="1:2" x14ac:dyDescent="0.25">
      <c r="A73" s="4" t="s">
        <v>136</v>
      </c>
      <c r="B73" s="8">
        <v>34</v>
      </c>
    </row>
    <row r="74" spans="1:2" x14ac:dyDescent="0.25">
      <c r="A74" s="4" t="s">
        <v>137</v>
      </c>
      <c r="B74" s="8">
        <v>32</v>
      </c>
    </row>
    <row r="75" spans="1:2" x14ac:dyDescent="0.25">
      <c r="A75" s="4" t="s">
        <v>138</v>
      </c>
      <c r="B75" s="8">
        <v>37</v>
      </c>
    </row>
    <row r="76" spans="1:2" x14ac:dyDescent="0.25">
      <c r="A76" s="4" t="s">
        <v>140</v>
      </c>
      <c r="B76" s="8">
        <v>45</v>
      </c>
    </row>
    <row r="77" spans="1:2" x14ac:dyDescent="0.25">
      <c r="A77" s="4" t="s">
        <v>27</v>
      </c>
      <c r="B77" s="8">
        <v>40</v>
      </c>
    </row>
    <row r="78" spans="1:2" x14ac:dyDescent="0.25">
      <c r="A78" s="4" t="s">
        <v>28</v>
      </c>
      <c r="B78" s="8">
        <v>40</v>
      </c>
    </row>
    <row r="79" spans="1:2" ht="30" x14ac:dyDescent="0.25">
      <c r="A79" s="4" t="s">
        <v>29</v>
      </c>
      <c r="B79" s="8">
        <v>50</v>
      </c>
    </row>
    <row r="80" spans="1:2" x14ac:dyDescent="0.25">
      <c r="A80" s="4" t="s">
        <v>143</v>
      </c>
      <c r="B80" s="8">
        <v>37</v>
      </c>
    </row>
    <row r="81" spans="1:2" x14ac:dyDescent="0.25">
      <c r="A81" s="4" t="s">
        <v>144</v>
      </c>
      <c r="B81" s="8">
        <v>31</v>
      </c>
    </row>
    <row r="82" spans="1:2" x14ac:dyDescent="0.25">
      <c r="A82" s="4" t="s">
        <v>30</v>
      </c>
      <c r="B82" s="8">
        <v>39</v>
      </c>
    </row>
    <row r="83" spans="1:2" x14ac:dyDescent="0.25">
      <c r="A83" s="4" t="s">
        <v>145</v>
      </c>
      <c r="B83" s="8">
        <v>32</v>
      </c>
    </row>
    <row r="84" spans="1:2" x14ac:dyDescent="0.25">
      <c r="A84" s="4" t="s">
        <v>146</v>
      </c>
      <c r="B84" s="8">
        <v>34</v>
      </c>
    </row>
    <row r="85" spans="1:2" x14ac:dyDescent="0.25">
      <c r="A85" s="4" t="s">
        <v>147</v>
      </c>
      <c r="B85" s="8">
        <v>41</v>
      </c>
    </row>
    <row r="86" spans="1:2" x14ac:dyDescent="0.25">
      <c r="A86" s="4" t="s">
        <v>149</v>
      </c>
      <c r="B86" s="8">
        <v>45</v>
      </c>
    </row>
    <row r="87" spans="1:2" ht="30" x14ac:dyDescent="0.25">
      <c r="A87" s="4" t="s">
        <v>151</v>
      </c>
      <c r="B87" s="8">
        <v>38</v>
      </c>
    </row>
    <row r="88" spans="1:2" x14ac:dyDescent="0.25">
      <c r="A88" s="4" t="s">
        <v>152</v>
      </c>
      <c r="B88" s="8">
        <v>34</v>
      </c>
    </row>
    <row r="89" spans="1:2" x14ac:dyDescent="0.25">
      <c r="A89" s="4" t="s">
        <v>153</v>
      </c>
      <c r="B89" s="8">
        <v>30</v>
      </c>
    </row>
    <row r="90" spans="1:2" x14ac:dyDescent="0.25">
      <c r="A90" s="4" t="s">
        <v>154</v>
      </c>
      <c r="B90" s="8">
        <v>35</v>
      </c>
    </row>
    <row r="91" spans="1:2" x14ac:dyDescent="0.25">
      <c r="A91" s="4" t="s">
        <v>155</v>
      </c>
      <c r="B91" s="8">
        <v>38</v>
      </c>
    </row>
    <row r="92" spans="1:2" x14ac:dyDescent="0.25">
      <c r="A92" s="4" t="s">
        <v>156</v>
      </c>
      <c r="B92" s="8">
        <v>41</v>
      </c>
    </row>
    <row r="93" spans="1:2" x14ac:dyDescent="0.25">
      <c r="A93" s="4" t="s">
        <v>157</v>
      </c>
      <c r="B93" s="8">
        <v>40</v>
      </c>
    </row>
    <row r="94" spans="1:2" x14ac:dyDescent="0.25">
      <c r="A94" s="4" t="s">
        <v>158</v>
      </c>
      <c r="B94" s="8">
        <v>45</v>
      </c>
    </row>
    <row r="95" spans="1:2" x14ac:dyDescent="0.25">
      <c r="A95" s="4" t="s">
        <v>159</v>
      </c>
      <c r="B95" s="8">
        <v>40</v>
      </c>
    </row>
    <row r="96" spans="1:2" x14ac:dyDescent="0.25">
      <c r="A96" s="4" t="s">
        <v>160</v>
      </c>
      <c r="B96" s="8">
        <v>35</v>
      </c>
    </row>
    <row r="97" spans="1:2" x14ac:dyDescent="0.25">
      <c r="A97" s="4" t="s">
        <v>161</v>
      </c>
      <c r="B97" s="8">
        <v>31</v>
      </c>
    </row>
    <row r="98" spans="1:2" x14ac:dyDescent="0.25">
      <c r="A98" s="4" t="s">
        <v>162</v>
      </c>
      <c r="B98" s="8">
        <v>38</v>
      </c>
    </row>
    <row r="99" spans="1:2" x14ac:dyDescent="0.25">
      <c r="A99" s="4" t="s">
        <v>31</v>
      </c>
      <c r="B99" s="8">
        <v>45</v>
      </c>
    </row>
    <row r="100" spans="1:2" x14ac:dyDescent="0.25">
      <c r="A100" s="4" t="s">
        <v>163</v>
      </c>
      <c r="B100" s="8">
        <v>36</v>
      </c>
    </row>
    <row r="101" spans="1:2" x14ac:dyDescent="0.25">
      <c r="A101" s="4" t="s">
        <v>165</v>
      </c>
      <c r="B101" s="8">
        <v>47</v>
      </c>
    </row>
    <row r="102" spans="1:2" x14ac:dyDescent="0.25">
      <c r="A102" s="4" t="s">
        <v>170</v>
      </c>
      <c r="B102" s="8">
        <v>38</v>
      </c>
    </row>
    <row r="103" spans="1:2" x14ac:dyDescent="0.25">
      <c r="A103" s="4" t="s">
        <v>171</v>
      </c>
      <c r="B103" s="8">
        <v>35</v>
      </c>
    </row>
    <row r="104" spans="1:2" x14ac:dyDescent="0.25">
      <c r="A104" s="4" t="s">
        <v>172</v>
      </c>
      <c r="B104" s="8">
        <v>38</v>
      </c>
    </row>
    <row r="105" spans="1:2" ht="30" x14ac:dyDescent="0.25">
      <c r="A105" s="4" t="s">
        <v>174</v>
      </c>
      <c r="B105" s="8">
        <v>30</v>
      </c>
    </row>
    <row r="106" spans="1:2" x14ac:dyDescent="0.25">
      <c r="A106" s="4" t="s">
        <v>175</v>
      </c>
      <c r="B106" s="8">
        <v>31</v>
      </c>
    </row>
    <row r="107" spans="1:2" x14ac:dyDescent="0.25">
      <c r="A107" s="4" t="s">
        <v>176</v>
      </c>
      <c r="B107" s="8">
        <v>40</v>
      </c>
    </row>
    <row r="108" spans="1:2" ht="30" x14ac:dyDescent="0.25">
      <c r="A108" s="4" t="s">
        <v>177</v>
      </c>
      <c r="B108" s="8">
        <v>38</v>
      </c>
    </row>
    <row r="109" spans="1:2" x14ac:dyDescent="0.25">
      <c r="A109" s="4" t="s">
        <v>32</v>
      </c>
      <c r="B109" s="8">
        <v>37</v>
      </c>
    </row>
    <row r="110" spans="1:2" x14ac:dyDescent="0.25">
      <c r="A110" s="4" t="s">
        <v>15</v>
      </c>
      <c r="B110" s="8">
        <v>43</v>
      </c>
    </row>
    <row r="111" spans="1:2" x14ac:dyDescent="0.25">
      <c r="A111" s="4" t="s">
        <v>33</v>
      </c>
      <c r="B111" s="8">
        <v>45</v>
      </c>
    </row>
    <row r="112" spans="1:2" x14ac:dyDescent="0.25">
      <c r="A112" s="4" t="s">
        <v>34</v>
      </c>
      <c r="B112" s="8">
        <v>43</v>
      </c>
    </row>
    <row r="113" spans="1:2" x14ac:dyDescent="0.25">
      <c r="A113" s="4" t="s">
        <v>35</v>
      </c>
      <c r="B113" s="8">
        <v>39</v>
      </c>
    </row>
    <row r="114" spans="1:2" x14ac:dyDescent="0.25">
      <c r="A114" s="4" t="s">
        <v>179</v>
      </c>
      <c r="B114" s="8">
        <v>41</v>
      </c>
    </row>
    <row r="115" spans="1:2" x14ac:dyDescent="0.25">
      <c r="A115" s="4" t="s">
        <v>182</v>
      </c>
      <c r="B115" s="8">
        <v>45</v>
      </c>
    </row>
    <row r="116" spans="1:2" ht="30" x14ac:dyDescent="0.25">
      <c r="A116" s="4" t="s">
        <v>183</v>
      </c>
      <c r="B116" s="8">
        <v>36</v>
      </c>
    </row>
    <row r="117" spans="1:2" x14ac:dyDescent="0.25">
      <c r="A117" s="4" t="s">
        <v>185</v>
      </c>
      <c r="B117" s="8">
        <v>35</v>
      </c>
    </row>
    <row r="118" spans="1:2" x14ac:dyDescent="0.25">
      <c r="A118" s="4" t="s">
        <v>187</v>
      </c>
      <c r="B118" s="8">
        <v>35</v>
      </c>
    </row>
    <row r="119" spans="1:2" x14ac:dyDescent="0.25">
      <c r="A119" s="4" t="s">
        <v>36</v>
      </c>
      <c r="B119" s="8">
        <v>38</v>
      </c>
    </row>
    <row r="120" spans="1:2" x14ac:dyDescent="0.25">
      <c r="A120" s="4" t="s">
        <v>188</v>
      </c>
      <c r="B120" s="8">
        <v>32</v>
      </c>
    </row>
    <row r="121" spans="1:2" ht="45" x14ac:dyDescent="0.25">
      <c r="A121" s="4" t="s">
        <v>189</v>
      </c>
      <c r="B121" s="8">
        <v>35</v>
      </c>
    </row>
    <row r="122" spans="1:2" x14ac:dyDescent="0.25">
      <c r="A122" s="4" t="s">
        <v>193</v>
      </c>
      <c r="B122" s="8">
        <v>43</v>
      </c>
    </row>
    <row r="123" spans="1:2" x14ac:dyDescent="0.25">
      <c r="A123" s="4" t="s">
        <v>194</v>
      </c>
      <c r="B123" s="8">
        <v>37</v>
      </c>
    </row>
    <row r="124" spans="1:2" x14ac:dyDescent="0.25">
      <c r="A124" s="4" t="s">
        <v>196</v>
      </c>
      <c r="B124" s="8">
        <v>42</v>
      </c>
    </row>
    <row r="125" spans="1:2" x14ac:dyDescent="0.25">
      <c r="A125" s="4" t="s">
        <v>197</v>
      </c>
      <c r="B125" s="8">
        <v>42</v>
      </c>
    </row>
    <row r="126" spans="1:2" x14ac:dyDescent="0.25">
      <c r="A126" s="4" t="s">
        <v>198</v>
      </c>
      <c r="B126" s="8">
        <v>29</v>
      </c>
    </row>
    <row r="127" spans="1:2" ht="45" x14ac:dyDescent="0.25">
      <c r="A127" s="4" t="s">
        <v>202</v>
      </c>
      <c r="B127" s="8">
        <v>38</v>
      </c>
    </row>
    <row r="128" spans="1:2" x14ac:dyDescent="0.25">
      <c r="A128" s="4" t="s">
        <v>203</v>
      </c>
      <c r="B128" s="8">
        <v>30</v>
      </c>
    </row>
    <row r="129" spans="1:2" ht="30" x14ac:dyDescent="0.25">
      <c r="A129" s="4" t="s">
        <v>204</v>
      </c>
      <c r="B129" s="8">
        <v>38</v>
      </c>
    </row>
    <row r="130" spans="1:2" x14ac:dyDescent="0.25">
      <c r="A130" s="4" t="s">
        <v>37</v>
      </c>
      <c r="B130" s="8">
        <v>43</v>
      </c>
    </row>
    <row r="131" spans="1:2" x14ac:dyDescent="0.25">
      <c r="A131" s="4" t="s">
        <v>206</v>
      </c>
      <c r="B131" s="8">
        <v>32</v>
      </c>
    </row>
    <row r="132" spans="1:2" x14ac:dyDescent="0.25">
      <c r="A132" s="4" t="s">
        <v>42</v>
      </c>
      <c r="B132" s="8">
        <v>45</v>
      </c>
    </row>
    <row r="133" spans="1:2" x14ac:dyDescent="0.25">
      <c r="A133" s="4" t="s">
        <v>207</v>
      </c>
      <c r="B133" s="8">
        <v>42</v>
      </c>
    </row>
    <row r="134" spans="1:2" x14ac:dyDescent="0.25">
      <c r="A134" s="4" t="s">
        <v>208</v>
      </c>
      <c r="B134" s="8">
        <v>31</v>
      </c>
    </row>
    <row r="135" spans="1:2" x14ac:dyDescent="0.25">
      <c r="A135" s="4" t="s">
        <v>209</v>
      </c>
      <c r="B135" s="8">
        <v>36</v>
      </c>
    </row>
    <row r="136" spans="1:2" x14ac:dyDescent="0.25">
      <c r="A136" s="4" t="s">
        <v>210</v>
      </c>
      <c r="B136" s="8">
        <v>38</v>
      </c>
    </row>
    <row r="137" spans="1:2" x14ac:dyDescent="0.25">
      <c r="A137" s="4" t="s">
        <v>212</v>
      </c>
      <c r="B137" s="8">
        <v>37</v>
      </c>
    </row>
    <row r="138" spans="1:2" x14ac:dyDescent="0.25">
      <c r="A138" s="4" t="s">
        <v>213</v>
      </c>
      <c r="B138" s="8">
        <v>44</v>
      </c>
    </row>
    <row r="139" spans="1:2" x14ac:dyDescent="0.25">
      <c r="A139" s="4" t="s">
        <v>214</v>
      </c>
      <c r="B139" s="8">
        <v>33</v>
      </c>
    </row>
    <row r="140" spans="1:2" x14ac:dyDescent="0.25">
      <c r="A140" s="4" t="s">
        <v>215</v>
      </c>
      <c r="B140" s="8">
        <v>38</v>
      </c>
    </row>
    <row r="141" spans="1:2" x14ac:dyDescent="0.25">
      <c r="A141" s="4" t="s">
        <v>216</v>
      </c>
      <c r="B141" s="8">
        <v>42</v>
      </c>
    </row>
    <row r="142" spans="1:2" x14ac:dyDescent="0.25">
      <c r="A142" s="4" t="s">
        <v>43</v>
      </c>
      <c r="B142" s="8">
        <v>37</v>
      </c>
    </row>
    <row r="143" spans="1:2" x14ac:dyDescent="0.25">
      <c r="A143" s="4" t="s">
        <v>217</v>
      </c>
      <c r="B143" s="8">
        <v>37</v>
      </c>
    </row>
    <row r="144" spans="1:2" x14ac:dyDescent="0.25">
      <c r="A144" s="4" t="s">
        <v>218</v>
      </c>
      <c r="B144" s="8">
        <v>39</v>
      </c>
    </row>
    <row r="145" spans="1:2" x14ac:dyDescent="0.25">
      <c r="A145" s="4" t="s">
        <v>219</v>
      </c>
      <c r="B145" s="8">
        <v>38</v>
      </c>
    </row>
    <row r="146" spans="1:2" x14ac:dyDescent="0.25">
      <c r="A146" s="4" t="s">
        <v>220</v>
      </c>
      <c r="B146" s="8">
        <v>45</v>
      </c>
    </row>
    <row r="147" spans="1:2" x14ac:dyDescent="0.25">
      <c r="A147" s="4" t="s">
        <v>221</v>
      </c>
      <c r="B147" s="8">
        <v>46</v>
      </c>
    </row>
    <row r="148" spans="1:2" x14ac:dyDescent="0.25">
      <c r="A148" s="4" t="s">
        <v>222</v>
      </c>
      <c r="B148" s="8">
        <v>36</v>
      </c>
    </row>
    <row r="149" spans="1:2" ht="30" x14ac:dyDescent="0.25">
      <c r="A149" s="4" t="s">
        <v>223</v>
      </c>
      <c r="B149" s="8">
        <v>38</v>
      </c>
    </row>
    <row r="150" spans="1:2" x14ac:dyDescent="0.25">
      <c r="A150" s="4" t="s">
        <v>224</v>
      </c>
      <c r="B150" s="8">
        <v>33</v>
      </c>
    </row>
    <row r="151" spans="1:2" x14ac:dyDescent="0.25">
      <c r="A151" s="4" t="s">
        <v>225</v>
      </c>
      <c r="B151" s="8">
        <v>39</v>
      </c>
    </row>
    <row r="152" spans="1:2" ht="30" x14ac:dyDescent="0.25">
      <c r="A152" s="4" t="s">
        <v>190</v>
      </c>
      <c r="B152" s="7" t="s">
        <v>44</v>
      </c>
    </row>
    <row r="153" spans="1:2" ht="30" x14ac:dyDescent="0.25">
      <c r="A153" s="4" t="s">
        <v>141</v>
      </c>
      <c r="B153" s="7" t="s">
        <v>39</v>
      </c>
    </row>
    <row r="154" spans="1:2" x14ac:dyDescent="0.25">
      <c r="A154" s="4" t="s">
        <v>38</v>
      </c>
      <c r="B154" s="7" t="s">
        <v>227</v>
      </c>
    </row>
    <row r="155" spans="1:2" x14ac:dyDescent="0.25">
      <c r="A155" s="4" t="s">
        <v>111</v>
      </c>
      <c r="B155" s="9" t="s">
        <v>228</v>
      </c>
    </row>
    <row r="156" spans="1:2" x14ac:dyDescent="0.25">
      <c r="A156" s="4" t="s">
        <v>167</v>
      </c>
      <c r="B156" s="7" t="s">
        <v>229</v>
      </c>
    </row>
    <row r="157" spans="1:2" x14ac:dyDescent="0.25">
      <c r="A157" s="4" t="s">
        <v>40</v>
      </c>
      <c r="B157" s="7" t="s">
        <v>41</v>
      </c>
    </row>
    <row r="158" spans="1:2" x14ac:dyDescent="0.25">
      <c r="A158" s="4" t="s">
        <v>50</v>
      </c>
      <c r="B158" s="7">
        <v>42</v>
      </c>
    </row>
    <row r="159" spans="1:2" ht="30" x14ac:dyDescent="0.25">
      <c r="A159" s="4" t="s">
        <v>54</v>
      </c>
      <c r="B159" s="10">
        <v>52</v>
      </c>
    </row>
    <row r="160" spans="1:2" x14ac:dyDescent="0.25">
      <c r="A160" s="4" t="s">
        <v>60</v>
      </c>
      <c r="B160" s="10">
        <v>47</v>
      </c>
    </row>
    <row r="161" spans="1:2" x14ac:dyDescent="0.25">
      <c r="A161" s="4" t="s">
        <v>63</v>
      </c>
      <c r="B161" s="10">
        <v>54</v>
      </c>
    </row>
    <row r="162" spans="1:2" x14ac:dyDescent="0.25">
      <c r="A162" s="4" t="s">
        <v>64</v>
      </c>
      <c r="B162" s="10">
        <v>45</v>
      </c>
    </row>
    <row r="163" spans="1:2" x14ac:dyDescent="0.25">
      <c r="A163" s="4" t="s">
        <v>65</v>
      </c>
      <c r="B163" s="10">
        <v>47</v>
      </c>
    </row>
    <row r="164" spans="1:2" x14ac:dyDescent="0.25">
      <c r="A164" s="4" t="s">
        <v>83</v>
      </c>
      <c r="B164" s="10">
        <v>41</v>
      </c>
    </row>
    <row r="165" spans="1:2" ht="30" x14ac:dyDescent="0.25">
      <c r="A165" s="4" t="s">
        <v>84</v>
      </c>
      <c r="B165" s="10">
        <v>50</v>
      </c>
    </row>
    <row r="166" spans="1:2" x14ac:dyDescent="0.25">
      <c r="A166" s="4" t="s">
        <v>93</v>
      </c>
      <c r="B166" s="10">
        <v>33</v>
      </c>
    </row>
    <row r="167" spans="1:2" x14ac:dyDescent="0.25">
      <c r="A167" s="4" t="s">
        <v>94</v>
      </c>
      <c r="B167" s="10">
        <v>55</v>
      </c>
    </row>
    <row r="168" spans="1:2" x14ac:dyDescent="0.25">
      <c r="A168" s="4" t="s">
        <v>95</v>
      </c>
      <c r="B168" s="10">
        <v>46</v>
      </c>
    </row>
    <row r="169" spans="1:2" x14ac:dyDescent="0.25">
      <c r="A169" s="4" t="s">
        <v>97</v>
      </c>
      <c r="B169" s="10">
        <v>38</v>
      </c>
    </row>
    <row r="170" spans="1:2" x14ac:dyDescent="0.25">
      <c r="A170" s="4" t="s">
        <v>98</v>
      </c>
      <c r="B170" s="10">
        <v>43</v>
      </c>
    </row>
    <row r="171" spans="1:2" ht="30" x14ac:dyDescent="0.25">
      <c r="A171" s="4" t="s">
        <v>99</v>
      </c>
      <c r="B171" s="10">
        <v>46</v>
      </c>
    </row>
    <row r="172" spans="1:2" x14ac:dyDescent="0.25">
      <c r="A172" s="4" t="s">
        <v>101</v>
      </c>
      <c r="B172" s="10">
        <v>55</v>
      </c>
    </row>
    <row r="173" spans="1:2" x14ac:dyDescent="0.25">
      <c r="A173" s="4" t="s">
        <v>102</v>
      </c>
      <c r="B173" s="10">
        <v>38</v>
      </c>
    </row>
    <row r="174" spans="1:2" x14ac:dyDescent="0.25">
      <c r="A174" s="4" t="s">
        <v>110</v>
      </c>
      <c r="B174" s="10">
        <v>56</v>
      </c>
    </row>
    <row r="175" spans="1:2" x14ac:dyDescent="0.25">
      <c r="A175" s="4" t="s">
        <v>121</v>
      </c>
      <c r="B175" s="10">
        <v>38</v>
      </c>
    </row>
    <row r="176" spans="1:2" x14ac:dyDescent="0.25">
      <c r="A176" s="4" t="s">
        <v>133</v>
      </c>
      <c r="B176" s="10">
        <v>45</v>
      </c>
    </row>
    <row r="177" spans="1:2" x14ac:dyDescent="0.25">
      <c r="A177" s="4" t="s">
        <v>139</v>
      </c>
      <c r="B177" s="10">
        <v>55</v>
      </c>
    </row>
    <row r="178" spans="1:2" x14ac:dyDescent="0.25">
      <c r="A178" s="4" t="s">
        <v>148</v>
      </c>
      <c r="B178" s="10">
        <v>46</v>
      </c>
    </row>
    <row r="179" spans="1:2" x14ac:dyDescent="0.25">
      <c r="A179" s="4" t="s">
        <v>150</v>
      </c>
      <c r="B179" s="10">
        <v>35</v>
      </c>
    </row>
    <row r="180" spans="1:2" x14ac:dyDescent="0.25">
      <c r="A180" s="4" t="s">
        <v>164</v>
      </c>
      <c r="B180" s="10">
        <v>42</v>
      </c>
    </row>
    <row r="181" spans="1:2" x14ac:dyDescent="0.25">
      <c r="A181" s="4" t="s">
        <v>166</v>
      </c>
      <c r="B181" s="10">
        <v>44</v>
      </c>
    </row>
    <row r="182" spans="1:2" x14ac:dyDescent="0.25">
      <c r="A182" s="4" t="s">
        <v>169</v>
      </c>
      <c r="B182" s="10">
        <v>48</v>
      </c>
    </row>
    <row r="183" spans="1:2" x14ac:dyDescent="0.25">
      <c r="A183" s="4" t="s">
        <v>173</v>
      </c>
      <c r="B183" s="10">
        <v>42</v>
      </c>
    </row>
    <row r="184" spans="1:2" ht="30" x14ac:dyDescent="0.25">
      <c r="A184" s="4" t="s">
        <v>178</v>
      </c>
      <c r="B184" s="10">
        <v>45</v>
      </c>
    </row>
    <row r="185" spans="1:2" x14ac:dyDescent="0.25">
      <c r="A185" s="4" t="s">
        <v>180</v>
      </c>
      <c r="B185" s="10">
        <v>40</v>
      </c>
    </row>
    <row r="186" spans="1:2" x14ac:dyDescent="0.25">
      <c r="A186" s="4" t="s">
        <v>181</v>
      </c>
      <c r="B186" s="10">
        <v>36</v>
      </c>
    </row>
    <row r="187" spans="1:2" x14ac:dyDescent="0.25">
      <c r="A187" s="4" t="s">
        <v>184</v>
      </c>
      <c r="B187" s="10">
        <v>41</v>
      </c>
    </row>
    <row r="188" spans="1:2" x14ac:dyDescent="0.25">
      <c r="A188" s="4" t="s">
        <v>186</v>
      </c>
      <c r="B188" s="10">
        <v>48</v>
      </c>
    </row>
    <row r="189" spans="1:2" ht="30" x14ac:dyDescent="0.25">
      <c r="A189" s="4" t="s">
        <v>192</v>
      </c>
      <c r="B189" s="10">
        <v>60</v>
      </c>
    </row>
    <row r="190" spans="1:2" ht="30" x14ac:dyDescent="0.25">
      <c r="A190" s="4" t="s">
        <v>195</v>
      </c>
      <c r="B190" s="10">
        <v>31</v>
      </c>
    </row>
    <row r="191" spans="1:2" x14ac:dyDescent="0.25">
      <c r="A191" s="4" t="s">
        <v>199</v>
      </c>
      <c r="B191" s="10">
        <v>40</v>
      </c>
    </row>
    <row r="192" spans="1:2" ht="30" x14ac:dyDescent="0.25">
      <c r="A192" s="4" t="s">
        <v>200</v>
      </c>
      <c r="B192" s="10">
        <v>57</v>
      </c>
    </row>
    <row r="193" spans="1:2" ht="45" x14ac:dyDescent="0.25">
      <c r="A193" s="4" t="s">
        <v>201</v>
      </c>
      <c r="B193" s="10">
        <v>37</v>
      </c>
    </row>
    <row r="194" spans="1:2" ht="30.75" thickBot="1" x14ac:dyDescent="0.3">
      <c r="A194" s="11" t="s">
        <v>211</v>
      </c>
      <c r="B194" s="12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SGF - VYPOCET STRAVNEHO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Lipovska Beata</dc:creator>
  <cp:lastModifiedBy>user</cp:lastModifiedBy>
  <dcterms:created xsi:type="dcterms:W3CDTF">2022-06-06T06:46:07Z</dcterms:created>
  <dcterms:modified xsi:type="dcterms:W3CDTF">2022-06-26T20:18:00Z</dcterms:modified>
</cp:coreProperties>
</file>